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5390" windowHeight="6195" tabRatio="872" activeTab="1"/>
  </bookViews>
  <sheets>
    <sheet name="Sơ đồ con rùa - S4" sheetId="52" r:id="rId1"/>
    <sheet name="Rui ro và cơ hoi" sheetId="55" r:id="rId2"/>
    <sheet name="KPI - S4" sheetId="54" r:id="rId3"/>
    <sheet name="Tiêu chí đánh giá nhà cung cấp" sheetId="53" r:id="rId4"/>
    <sheet name="NĂNG LỰC BỘ PHẬN CUNG TIÊU" sheetId="56" r:id="rId5"/>
  </sheets>
  <definedNames>
    <definedName name="_xlnm.Print_Titles" localSheetId="2">'KPI - S4'!$8:$8</definedName>
  </definedNames>
  <calcPr calcId="144525"/>
  <fileRecoveryPr autoRecover="0"/>
</workbook>
</file>

<file path=xl/calcChain.xml><?xml version="1.0" encoding="utf-8"?>
<calcChain xmlns="http://schemas.openxmlformats.org/spreadsheetml/2006/main">
  <c r="S200" i="54" l="1"/>
  <c r="S198" i="54"/>
  <c r="S196" i="54"/>
  <c r="S194" i="54"/>
  <c r="S192" i="54"/>
  <c r="S189" i="54"/>
  <c r="S187" i="54"/>
  <c r="S185" i="54"/>
  <c r="S183" i="54"/>
  <c r="R181" i="54"/>
  <c r="R179" i="54"/>
  <c r="R177" i="54"/>
  <c r="R175" i="54"/>
  <c r="R173" i="54"/>
  <c r="R171" i="54"/>
  <c r="R169" i="54"/>
  <c r="R167" i="54"/>
  <c r="R165" i="54"/>
  <c r="R163" i="54"/>
  <c r="Q161" i="54"/>
  <c r="Q159" i="54"/>
  <c r="Q157" i="54"/>
  <c r="Q155" i="54"/>
  <c r="Q153" i="54"/>
  <c r="Q151" i="54"/>
  <c r="Q149" i="54"/>
  <c r="Q147" i="54"/>
  <c r="Q145" i="54"/>
  <c r="Q143" i="54"/>
  <c r="Q141" i="54"/>
  <c r="Q139" i="54"/>
  <c r="Q137" i="54"/>
  <c r="Q135" i="54"/>
  <c r="Q133" i="54"/>
  <c r="P130" i="54"/>
  <c r="P128" i="54"/>
  <c r="P126" i="54"/>
  <c r="P124" i="54"/>
  <c r="P122" i="54"/>
  <c r="P120" i="54"/>
  <c r="P118" i="54"/>
  <c r="P116" i="54"/>
  <c r="P114" i="54"/>
  <c r="P112" i="54"/>
  <c r="O110" i="54" l="1"/>
  <c r="O108" i="54"/>
  <c r="O106" i="54"/>
  <c r="O104" i="54"/>
  <c r="O102" i="54"/>
  <c r="O100" i="54"/>
  <c r="O98" i="54"/>
  <c r="O96" i="54"/>
  <c r="O94" i="54"/>
  <c r="O92" i="54"/>
  <c r="M90" i="54"/>
  <c r="M88" i="54"/>
  <c r="M86" i="54"/>
  <c r="M84" i="54"/>
  <c r="M82" i="54"/>
  <c r="M80" i="54"/>
  <c r="M78" i="54"/>
  <c r="M76" i="54"/>
  <c r="M74" i="54"/>
  <c r="M72" i="54"/>
  <c r="M70" i="54"/>
  <c r="M68" i="54"/>
  <c r="M66" i="54"/>
  <c r="M64" i="54"/>
  <c r="M62" i="54"/>
  <c r="M60" i="54"/>
  <c r="M58" i="54"/>
  <c r="M56" i="54"/>
  <c r="M54" i="54"/>
  <c r="M52" i="54"/>
  <c r="M50" i="54"/>
  <c r="M48" i="54"/>
  <c r="M46" i="54"/>
  <c r="M44" i="54"/>
  <c r="M42" i="54"/>
  <c r="M40" i="54"/>
  <c r="M38" i="54"/>
  <c r="M36" i="54"/>
  <c r="M34" i="54"/>
  <c r="M32" i="54"/>
  <c r="M30" i="54"/>
  <c r="M28" i="54"/>
  <c r="M26" i="54"/>
  <c r="M24" i="54"/>
  <c r="M22" i="54"/>
  <c r="L20" i="54"/>
  <c r="L18" i="54"/>
  <c r="L16" i="54"/>
  <c r="L14" i="54"/>
  <c r="L12" i="54"/>
  <c r="G17" i="56" l="1"/>
  <c r="G16" i="56"/>
  <c r="G15" i="56"/>
  <c r="G14" i="56"/>
  <c r="G13" i="56"/>
  <c r="G12" i="56"/>
  <c r="G11" i="56"/>
  <c r="F20" i="53"/>
  <c r="T10" i="54"/>
  <c r="Q10" i="54"/>
  <c r="P10" i="54"/>
  <c r="I10" i="54"/>
  <c r="H10" i="54"/>
  <c r="K24" i="55"/>
  <c r="P5" i="55"/>
</calcChain>
</file>

<file path=xl/sharedStrings.xml><?xml version="1.0" encoding="utf-8"?>
<sst xmlns="http://schemas.openxmlformats.org/spreadsheetml/2006/main" count="763" uniqueCount="266">
  <si>
    <t>S4</t>
  </si>
  <si>
    <t>Output</t>
  </si>
  <si>
    <t>Work Content</t>
  </si>
  <si>
    <t xml:space="preserve"> </t>
  </si>
  <si>
    <t>R/O</t>
  </si>
  <si>
    <t>C</t>
  </si>
  <si>
    <t>L</t>
  </si>
  <si>
    <t>CL</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</si>
  <si>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</si>
  <si>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</si>
  <si>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</si>
  <si>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</si>
  <si>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</si>
  <si>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</si>
  <si>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</si>
  <si>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</si>
  <si>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</si>
  <si>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Review Date: Ngày đánh giá:</t>
  </si>
  <si>
    <t>Prepared By Lập bản</t>
  </si>
  <si>
    <t>Approved By: Duyệt</t>
  </si>
  <si>
    <t>Medium
Trung bình</t>
  </si>
  <si>
    <t>Low
Thấp</t>
  </si>
  <si>
    <t>PROCESS OWNER
Chủ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</si>
  <si>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</si>
  <si>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</si>
  <si>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</si>
  <si>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</si>
  <si>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</si>
  <si>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</si>
  <si>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</si>
  <si>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Phạm Hữu Lộc</t>
  </si>
  <si>
    <t>Nguyễn Kính</t>
  </si>
  <si>
    <t>Phạm Hữu Lộc, Nguyễn Kính, Lâm Viết Dũng, Lê Quang Liêm, Đơn vị thụ hưởng.</t>
  </si>
  <si>
    <t>- Sản phẩm, dịch vụ đáp ứng đúng yêu cầu;
- Mức độ đáp ứng của nhà cung cấp.</t>
  </si>
  <si>
    <t>S4-Mua sắm và quản lý nhà cung cấp</t>
  </si>
  <si>
    <r>
      <t xml:space="preserve">S4 - </t>
    </r>
    <r>
      <rPr>
        <b/>
        <sz val="24"/>
        <rFont val="Calibri"/>
        <family val="2"/>
        <scheme val="minor"/>
      </rPr>
      <t>Mua sắm và quản lý nhà cung cấp</t>
    </r>
  </si>
  <si>
    <t>Ngày lập:</t>
  </si>
  <si>
    <t>- Nhu cầu mua sắm, kế hoạch mua sắm; định mức tồn kho
- Thông số kỹ thuật vật tư
- Danh sách các nhà cung cấp</t>
  </si>
  <si>
    <t>- Nguồn kinh phí mua sắm
- Nguồn tài trợ, viện trợ
- Cơ sở dữ liệu liên quan đến vật tư mua CC</t>
  </si>
  <si>
    <t>UBND THÀNH PHỐ HỒ CHÍ MINH</t>
  </si>
  <si>
    <t>CỘNG HÒA XÃ HỘI CHỦ NGHĨA VIỆT NAM</t>
  </si>
  <si>
    <t>TRƯỜNG CAO ĐẲNG LÝ TỰ TRỌNG</t>
  </si>
  <si>
    <t>Độc lập - Tự do - Hạnh phúc</t>
  </si>
  <si>
    <t>THÀNH PHỐ HỒ CHÍ MINH</t>
  </si>
  <si>
    <t>TIÊU CHÍ ĐÁNH GIÁ NHÀ CUNG ỨNG</t>
  </si>
  <si>
    <t xml:space="preserve">1/ </t>
  </si>
  <si>
    <t>Tiêu chí đánh giá nhà cung ứng (NCU)</t>
  </si>
  <si>
    <t>Để đánh giá nhà cung ứng, nhà trường xem xét các vấn đề liên quan đến nhà cung ứng như sau:</t>
  </si>
  <si>
    <t>TIÊU THỨC ĐÁNH GIÁ</t>
  </si>
  <si>
    <t>ĐIỂM</t>
  </si>
  <si>
    <t>TRỌNG SỐ</t>
  </si>
  <si>
    <t>0,5-1</t>
  </si>
  <si>
    <t>1,5-2</t>
  </si>
  <si>
    <t>2,5-3</t>
  </si>
  <si>
    <t>Chất lượng sản phẩm</t>
  </si>
  <si>
    <t>Có sai sót ngoài qui mô tạm chấp nhận được</t>
  </si>
  <si>
    <t>Sai sót trong phạm vi cho phép</t>
  </si>
  <si>
    <t>Đúng với thỏa thuận</t>
  </si>
  <si>
    <t>Thời gian giao hàng</t>
  </si>
  <si>
    <t>Chậm 2 ngày</t>
  </si>
  <si>
    <t>Chậm 1 ngày</t>
  </si>
  <si>
    <t>Giao đúng với thời gian yêu cầu</t>
  </si>
  <si>
    <t>Giá bán</t>
  </si>
  <si>
    <t>Giá bán lẻ</t>
  </si>
  <si>
    <t>Giá bán sỉ</t>
  </si>
  <si>
    <t>Có giảm giá theo số lượng</t>
  </si>
  <si>
    <t>Phương thức thanh toán</t>
  </si>
  <si>
    <t>Trả ngay</t>
  </si>
  <si>
    <t>Trả chậm 07 ngày đến 10 ngày</t>
  </si>
  <si>
    <t>Trả chậm 15 đến 20 ngày</t>
  </si>
  <si>
    <t>Phương thức giao hàng</t>
  </si>
  <si>
    <t>Giao tại kho bên bán trong Thành phố</t>
  </si>
  <si>
    <t>Giao tại trường</t>
  </si>
  <si>
    <t>Giao tại khoa do nhà trường chỉ định</t>
  </si>
  <si>
    <t>Sự phản hồi đối với những sự cố phát sinh</t>
  </si>
  <si>
    <t>Trên 08 tiếng</t>
  </si>
  <si>
    <t>Từ 04 đến 08 tiếng</t>
  </si>
  <si>
    <t>Dưới 04 tiếng</t>
  </si>
  <si>
    <t>Thời hạn đã giao dịch</t>
  </si>
  <si>
    <t>Dưới 01 năm</t>
  </si>
  <si>
    <t>Từ 01 năm đến 03 năm</t>
  </si>
  <si>
    <t>Từ 03 năm trở lên</t>
  </si>
  <si>
    <t>Quy mô sản xuất</t>
  </si>
  <si>
    <t>Hàng chợ</t>
  </si>
  <si>
    <t>Cơ sở sản xuất</t>
  </si>
  <si>
    <t>Công ty</t>
  </si>
  <si>
    <t>Số lượng hàng hóa tối đa đáp ứng yêu cầu của nhà trường</t>
  </si>
  <si>
    <t xml:space="preserve">Chỉ đáp ứng &lt; 50% </t>
  </si>
  <si>
    <t>Đáp ứng từ 50 đến &lt;100%</t>
  </si>
  <si>
    <t>Không giới hạn</t>
  </si>
  <si>
    <t>Tổng cộng</t>
  </si>
  <si>
    <t>Ghi chú :</t>
  </si>
  <si>
    <t>Đối với nhà cung ứng mới, không đánh giá tiêu chuẩn trong phần STT là : 1,2,6. Nhà cung ứng được chọn phải đáp ứng đử 02 điều kiện:</t>
  </si>
  <si>
    <t>- Điểm trung bình &gt;1,5. Điểm trung bình = Tổng (điểm * Trọng số)/Tổng Trọng số.</t>
  </si>
  <si>
    <t>- Điểm chất lượng&gt;1,5 điểm</t>
  </si>
  <si>
    <t>2/</t>
  </si>
  <si>
    <t>Tiến hành đánh giá NCU theo tiêu chí đã chọn:</t>
  </si>
  <si>
    <t>- Sau khi xem xét và đánh giá tiềm năng của từng nhà cung ứng, Người được phân công đánh giá sẽ tiến hành phân loại chọn lọc nhà cung ứng vào tiêu chuẩn đánh giá nhà cung ứng, các chuẩn mực lựa chọn, đánh giá và đánh giá lại.</t>
  </si>
  <si>
    <t>- Thăm quan nhà xưởng và đánh giá trực tiếp cơ sở vật chất, giấy phép thành lập, kinh doanh và khả năng của NCU.</t>
  </si>
  <si>
    <t>3/</t>
  </si>
  <si>
    <t>Lập danh sách nhà cung ứng chính thức</t>
  </si>
  <si>
    <t xml:space="preserve">       Danh sách nhà cung ứng được chọn phải lập theo thứ tự từ kết quả đánh giá theo biểu mẫu mã số: 3/BM-TTGNCU.</t>
  </si>
  <si>
    <t>4/</t>
  </si>
  <si>
    <t>Trình Hiệu trưởng duyệt danh sách NCU chính thức:</t>
  </si>
  <si>
    <t xml:space="preserve">       Hiệu trưởng sẽ xem xét tiêu chuẩn đánh giá nhà cung ứng, nếu không đồng ý thì thực hiện đánh giá lại, nếu đồng ý sẽ phê duyệt cho lập dánh sách các nhà cung ứng được chọn lựa.</t>
  </si>
  <si>
    <t>5/</t>
  </si>
  <si>
    <t>Lưu Hồ sơ</t>
  </si>
  <si>
    <t xml:space="preserve">          Danh sách nhà cung ứng được chọn được cập nhật thường xuyên và phải duy trì hồ sơ các kết quả đánh giá và mọi hành động cần thiết phát sinh từ việc đánh giá.</t>
  </si>
  <si>
    <t>6/</t>
  </si>
  <si>
    <t>Đánh giá lại NCU:</t>
  </si>
  <si>
    <t>- Trong thời gian một năm hoặc đột xuất theo yêu cầu của Hiệu trưởng, nhà trường tiến hành đánh giá lại nhà cung ứng có tên trong danh sách nhà cung ứng chính thức và vẫn đang cung cấp hàng hóa và dịch vụ cho nhà trường.</t>
  </si>
  <si>
    <t>- Trình tự đánh giá được thực hiện theo thứ tự mục 1 ở trên</t>
  </si>
  <si>
    <t xml:space="preserve"> PROCESS KPI MONITORING</t>
  </si>
  <si>
    <t>SốTT</t>
  </si>
  <si>
    <t>Process 
- Quá trình</t>
  </si>
  <si>
    <t>Frequency
 Tần số</t>
  </si>
  <si>
    <t>Business KPI</t>
  </si>
  <si>
    <t xml:space="preserve">Target </t>
  </si>
  <si>
    <t>Tháng 08/2018</t>
  </si>
  <si>
    <t>Tháng 09/2018</t>
  </si>
  <si>
    <t>Tháng 10/2018</t>
  </si>
  <si>
    <t>Annually 
hàng năm</t>
  </si>
  <si>
    <t>Thực hiện</t>
  </si>
  <si>
    <t>Nhận xét</t>
  </si>
  <si>
    <t>0 delay /  dời ngày</t>
  </si>
  <si>
    <t>Thực hiện đúng theo lịch trình</t>
  </si>
  <si>
    <r>
      <rPr>
        <sz val="11"/>
        <color indexed="12"/>
        <rFont val="Arial"/>
        <family val="2"/>
      </rPr>
      <t xml:space="preserve">M4 : </t>
    </r>
    <r>
      <rPr>
        <sz val="11"/>
        <rFont val="Arial"/>
        <family val="2"/>
      </rPr>
      <t>Xem xét của Lãnh đạo</t>
    </r>
  </si>
  <si>
    <t>Monthly 
hàng tháng</t>
  </si>
  <si>
    <t>Học kỳ</t>
  </si>
  <si>
    <t>Thực tế</t>
  </si>
  <si>
    <t>Giao hàng phù hợp với các yêu cầu</t>
  </si>
  <si>
    <t>Điểm chất lượng &gt;1.5</t>
  </si>
  <si>
    <t>Kết quả thưc hiện lịch giao hàng</t>
  </si>
  <si>
    <t>100% lịch giao hàng</t>
  </si>
  <si>
    <t xml:space="preserve">Gián đoạn việc thực tập do giao vật tư trễ hạn </t>
  </si>
  <si>
    <t>&lt; 3 case/ lần</t>
  </si>
  <si>
    <t>Ông Phạm Hữu Lộc</t>
  </si>
  <si>
    <t>Nguyễn Kính
Trưởng phòng KH-TC</t>
  </si>
  <si>
    <r>
      <rPr>
        <u/>
        <sz val="20"/>
        <color rgb="FFFF0000"/>
        <rFont val="Calibri"/>
        <family val="2"/>
        <scheme val="minor"/>
      </rPr>
      <t xml:space="preserve">PROCUREMENT PROCESS AND SUPPLIER MANAGEMENT: 
TURTLE DIAGRAM </t>
    </r>
    <r>
      <rPr>
        <u/>
        <sz val="20"/>
        <color theme="1"/>
        <rFont val="Calibri"/>
        <family val="2"/>
        <scheme val="minor"/>
      </rPr>
      <t xml:space="preserve">
QUÁ TRÌNH MUA SẮM VÀ QUẢN LÝ NHÀ CUNG CẤP:
SƠ ĐỒ RÙA
</t>
    </r>
  </si>
  <si>
    <t>How does the process operate?
Quá trình này được thực hiện bằng cách nào</t>
  </si>
  <si>
    <t>DANH MỤC RỦI RO - CƠ HỘI</t>
  </si>
  <si>
    <t xml:space="preserve">logo </t>
  </si>
  <si>
    <t>Mô tả quá trình:</t>
  </si>
  <si>
    <t>M4 : Mua sắm và quản lý Nhà cung cấp</t>
  </si>
  <si>
    <t>Trưởng nhóm</t>
  </si>
  <si>
    <t>Các thành viên</t>
  </si>
  <si>
    <t>Mr Phạm Hữu Lộc</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</si>
  <si>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</si>
  <si>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</si>
  <si>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</si>
  <si>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</si>
  <si>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</si>
  <si>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</si>
  <si>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</si>
  <si>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</si>
  <si>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</si>
  <si>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</si>
  <si>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</si>
  <si>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</si>
  <si>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</si>
  <si>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R-</t>
  </si>
  <si>
    <t>BẢNG THEO DÕI  KPI CỦA QUÁ TRÌNH S4</t>
  </si>
  <si>
    <t>Năm học</t>
  </si>
  <si>
    <t>Hiệu trưởng</t>
  </si>
  <si>
    <t>Người lập</t>
  </si>
  <si>
    <t>NĂNG LỰC BỘ PHẬN CUNG TIÊU</t>
  </si>
  <si>
    <t>Bảng đánh giá năng lực bộ phận cung tiêu:</t>
  </si>
  <si>
    <t>Tốt nghiệp cao đẳng trở lên</t>
  </si>
  <si>
    <t>Có kiến thức sâu rộng về hàng hóa và giá cả thị trường</t>
  </si>
  <si>
    <t>Có kỹ năng đàm phán tốt</t>
  </si>
  <si>
    <t>Năng động, sáng tạo, liên tục cập nhật tình hình biến động của thị trường</t>
  </si>
  <si>
    <t>Trung thực</t>
  </si>
  <si>
    <t>Điểm trung bình</t>
  </si>
  <si>
    <t>Điểm đánh giá từ 0-100 điểm</t>
  </si>
  <si>
    <t>NV1</t>
  </si>
  <si>
    <t>NV2</t>
  </si>
  <si>
    <t>NV3</t>
  </si>
  <si>
    <t>- Tốt nghiệp trung cấp: 50 điểm
- Tốt nghiệp cao đẳng: 80 điểm
- Tốt nghiệp đại học trở lên: 100 điểm</t>
  </si>
  <si>
    <t>Trình độ anh văn, tin học đạt yêu cầu</t>
  </si>
  <si>
    <t>Ghi chú</t>
  </si>
  <si>
    <t>Tiêu chí đánh giá năng lực bộ phận cung tiêu</t>
  </si>
  <si>
    <t>NV4</t>
  </si>
  <si>
    <t>Đạt</t>
  </si>
  <si>
    <t>- Kết luận:</t>
  </si>
  <si>
    <r>
      <t xml:space="preserve">- Điểm trung bình đạt đạt yêu cầu:  </t>
    </r>
    <r>
      <rPr>
        <b/>
        <sz val="13"/>
        <color theme="1"/>
        <rFont val="Times New Roman"/>
        <family val="1"/>
      </rPr>
      <t>&gt;70%</t>
    </r>
  </si>
  <si>
    <t>Vi phạm bị phạt hành chính khi giao hàng</t>
  </si>
  <si>
    <t>&lt; 2 lần / năm</t>
  </si>
  <si>
    <r>
      <t xml:space="preserve">- Giao hàng phù hợp với các yêu cầu </t>
    </r>
    <r>
      <rPr>
        <sz val="18"/>
        <color rgb="FFFF0000"/>
        <rFont val="Calibri"/>
        <family val="2"/>
        <scheme val="minor"/>
      </rPr>
      <t>(điểm chất lượng &gt;1.5)</t>
    </r>
    <r>
      <rPr>
        <sz val="18"/>
        <color rgb="FF0000FF"/>
        <rFont val="Calibri"/>
        <family val="2"/>
        <scheme val="minor"/>
      </rPr>
      <t xml:space="preserve">
- Kết quả thưc hiện lịch giao hàng </t>
    </r>
    <r>
      <rPr>
        <sz val="18"/>
        <color rgb="FFFF0000"/>
        <rFont val="Calibri"/>
        <family val="2"/>
        <scheme val="minor"/>
      </rPr>
      <t xml:space="preserve">(&lt; 2 case/ học kỳ)
</t>
    </r>
    <r>
      <rPr>
        <sz val="18"/>
        <color rgb="FF0000FF"/>
        <rFont val="Calibri"/>
        <family val="2"/>
        <scheme val="minor"/>
      </rPr>
      <t>- Vi phạm hành chính khi mua hàng</t>
    </r>
    <r>
      <rPr>
        <sz val="18"/>
        <color rgb="FFFF0000"/>
        <rFont val="Calibri"/>
        <family val="2"/>
        <scheme val="minor"/>
      </rPr>
      <t xml:space="preserve"> (&lt;2 lần / năm)</t>
    </r>
    <r>
      <rPr>
        <sz val="18"/>
        <color rgb="FF0000FF"/>
        <rFont val="Calibri"/>
        <family val="2"/>
        <scheme val="minor"/>
      </rPr>
      <t xml:space="preserve">
- Gián đoạn việc thực tập do giao vật tư trễ hạn </t>
    </r>
    <r>
      <rPr>
        <sz val="18"/>
        <color rgb="FFFF0000"/>
        <rFont val="Calibri"/>
        <family val="2"/>
        <scheme val="minor"/>
      </rPr>
      <t>(&lt; 3 case/ năm học)</t>
    </r>
  </si>
  <si>
    <t>&lt; 2 lần/ học kỳ</t>
  </si>
  <si>
    <t>Sự cố an toàn trong quá trình sử dụng máy móc, thiết bị</t>
  </si>
  <si>
    <r>
      <t>- Thủ tục mua sắm và QL nhà cung cấp</t>
    </r>
    <r>
      <rPr>
        <sz val="18"/>
        <color rgb="FFFF0000"/>
        <rFont val="Calibri"/>
        <family val="2"/>
        <scheme val="minor"/>
      </rPr>
      <t xml:space="preserve"> (FIN-PR-01)</t>
    </r>
    <r>
      <rPr>
        <sz val="18"/>
        <color rgb="FF0000FF"/>
        <rFont val="Calibri"/>
        <family val="2"/>
        <scheme val="minor"/>
      </rPr>
      <t xml:space="preserve">
- Tiêu chí chọn nhà cung ứng (2/BM-TTDGNCU)
- Năng lực bộ phận cung tiêu (3/BM-NLBPCT)
- Không để hàng tồn kho</t>
    </r>
  </si>
  <si>
    <t>Mẫu số: 2/BM-TTDGNCU</t>
  </si>
  <si>
    <t xml:space="preserve">Mẫu số: </t>
  </si>
  <si>
    <t>3/BM-NLBPCT</t>
  </si>
  <si>
    <t>Mã số: FIN-PR-01/RE01</t>
  </si>
  <si>
    <t>Mã hồ sơ: FIN-PR-01/RE02</t>
  </si>
  <si>
    <t>Tháng 11/2018</t>
  </si>
  <si>
    <t>Tháng 12/2018</t>
  </si>
  <si>
    <t>S4: Mua sắm và quản lý nhà cung cấp:  Cửa hàng Vũ Bá Công</t>
  </si>
  <si>
    <t>01/03/2019</t>
  </si>
  <si>
    <t>- Phòng Tổ chức- Hành chính - Tổng hợp
- Phòng Kế hoạch - Tài chính</t>
  </si>
  <si>
    <t>Tháng 01/2019</t>
  </si>
  <si>
    <t>Tháng 02/2019</t>
  </si>
  <si>
    <t>Tháng 03/2019</t>
  </si>
  <si>
    <t>Tháng 04/2019</t>
  </si>
  <si>
    <t>Tháng 05/2019</t>
  </si>
  <si>
    <t>Tháng 06/2019</t>
  </si>
  <si>
    <t>Tháng 07/2019</t>
  </si>
  <si>
    <t>Tháng 08/2019</t>
  </si>
  <si>
    <t>Tháng 09/2019</t>
  </si>
  <si>
    <t>Tháng 10/2019</t>
  </si>
  <si>
    <t>Tháng 11/2019</t>
  </si>
  <si>
    <t>Tháng 12/2019</t>
  </si>
  <si>
    <t>S4: Mua sắm và quản lý nhà cung cấp: Công ty TNHH SX TM DV Đức Lợi</t>
  </si>
  <si>
    <t>S4: Mua sắm và quản lý nhà cung cấp: HKD Đỗ Thị Kim Vi</t>
  </si>
  <si>
    <t>S4: Mua sắm và quản lý nhà cung cấp: Đoàn Huyền</t>
  </si>
  <si>
    <t>S4: Mua sắm và quản lý nhà cung cấp: Cửa hàng Phạm Thị Lụy</t>
  </si>
  <si>
    <t>S4: Mua sắm và quản lý nhà cung cấp: Bùi Thị Trinh</t>
  </si>
  <si>
    <t>S4: Mua sắm và quản lý nhà cung cấp: Chung Diệp Mãnh Cường</t>
  </si>
  <si>
    <t>S4: Mua sắm và quản lý nhà cung cấp: Bùi Trung Thành</t>
  </si>
  <si>
    <t>S4: Mua sắm và quản lý nhà cung cấp: Lý Kỳ Xương</t>
  </si>
  <si>
    <t>S4: Mua sắm và quản lý nhà cung cấp: Nguyễn Kiều Tiên</t>
  </si>
  <si>
    <t>S4: Mua sắm và quản lý nhà cung cấp: Nguyễn Thành Châu</t>
  </si>
  <si>
    <t>S4: Mua sắm và quản lý nhà cung cấp: Cửa hàng Ben</t>
  </si>
  <si>
    <t>S4: Mua sắm và quản lý nhà cung cấp: CÔNG TY TNHH PHÁT TRIỂN TM DV DIỆU VINH</t>
  </si>
  <si>
    <t>S4: Mua sắm và quản lý nhà cung cấp: Công ty TNHH TM DV TK XD Lê Nguyễn</t>
  </si>
  <si>
    <t>Duyệt</t>
  </si>
  <si>
    <t>Chủ quá trình</t>
  </si>
  <si>
    <t>01/3/2019</t>
  </si>
  <si>
    <t>Ngày 01  tháng 3  năm 2019</t>
  </si>
  <si>
    <t>Ngày 01 tháng 3 năm 2019</t>
  </si>
  <si>
    <t>Không tự chủ tài chính</t>
  </si>
  <si>
    <t>Ban Giám hiệu</t>
  </si>
  <si>
    <t>Trao quyền tự chủ, tự chịu trách nhiệm , phát huy mọi khả năng của đơn vị để cung cấp dịch vụ với chất lượng cao cho xã hội</t>
  </si>
  <si>
    <t>Chính sách thực hiện quyền tự chủ, tự chịu trách nhiệm chưa được sửa đổi, bổ sung</t>
  </si>
  <si>
    <t>Thông số kỹ thuật của thiết bị chưa sát với đề án</t>
  </si>
  <si>
    <t>Hội đồng mua sắm</t>
  </si>
  <si>
    <t>Các khoa đề xuất thông số của thiết bị chưa phù hợp với đề án</t>
  </si>
  <si>
    <t>Trang bị máy móc thiết bị hiện đại đáp ứng nhu cầu học tập</t>
  </si>
  <si>
    <t xml:space="preserve">Quy định chuẩn thiết bị phù hợp với chương trình đào tạo </t>
  </si>
  <si>
    <t>Xây dựng chuẩn thiết bị của trường</t>
  </si>
  <si>
    <t>Thực hiện kế hoạch mua sắm thiết bị không đúng tiến độ</t>
  </si>
  <si>
    <t xml:space="preserve">Thiết bị được mua đúng kế hoạch </t>
  </si>
  <si>
    <t>Nhà cung cấp không cung cấp thiết bị kịp thời và đúng chuẩn</t>
  </si>
  <si>
    <t xml:space="preserve"> -Giao hàng đúng hạn
- Thiết bị được giao phải đúng với các thông số kỹ thuật và đảm bảo chất lượng</t>
  </si>
  <si>
    <t>-Thiếu thiết bị giảng dạy
 -Sinh viên có kiến thức nhưng không có kỹ năng</t>
  </si>
  <si>
    <t>Xây dựng quy trình và tiêu chí đánh giá nhà cung cấp</t>
  </si>
  <si>
    <t>Máy móc thiết bị đáp ứng nhu cầu học tập,  tiếp cận được công nghệ đang có tại doanh nghiệp.</t>
  </si>
  <si>
    <t>-Cân đối nguồn kinh phí 
-Đẩy mạnh hoạt động liên doanh, liên kết tạo nguồn thu</t>
  </si>
  <si>
    <t>Lập đề án tự chủ tài chính gửi cơ quan quản lý cấp trên</t>
  </si>
  <si>
    <t>Kiểm tra, giám sát việc thực hiện mua sắm</t>
  </si>
  <si>
    <t>Quy định hoạt động kiểm tra, giám sát chất lượng thiết bị</t>
  </si>
  <si>
    <t>Xác định  nguyên nhân không thực hiện mua sắm đúng kế hoạch</t>
  </si>
  <si>
    <t>-Thiết bị lỗi thời, lạc hậu</t>
  </si>
  <si>
    <t>-Năng lực nhân viên chưa đáp ứng yêu cầu công việc
-Thiết bị lạc hậu</t>
  </si>
  <si>
    <t>Nâng cao năng lực của nhân viên</t>
  </si>
  <si>
    <t>Phòng TC-HC-TH cung cấp bảng kế hoạch mua sắm chưa thỏa đáng</t>
  </si>
  <si>
    <t>Đánh giá thông số kỹ thuật của thiết bị xem có tương thích với chương trình đào tạo của trường</t>
  </si>
  <si>
    <t>Tái đánh giá nhà cung cấp</t>
  </si>
  <si>
    <t>Tìm kiếm nhà cung cấp phù hợp và đáp ứng yêu cầu về chất lượng, số lượng.</t>
  </si>
  <si>
    <t>Lập tiêu chuẩn để đánh giá và lực chọn nhà cung cấp</t>
  </si>
  <si>
    <t>Đánh giá, xếp hạng nhà cung cấp sau mỗi lần mua hàng (thời gian giao hàng, chất lượng hàng hóa…)</t>
  </si>
  <si>
    <t>Nhà cung cấp không đủ năng lực để đáp ứng yêu cầu</t>
  </si>
  <si>
    <t>Ban Giám hiệu
31/12/2019</t>
  </si>
  <si>
    <t xml:space="preserve">Hội đồng mua sắm
31/12/2019
</t>
  </si>
  <si>
    <t>Mở</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</si>
</sst>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409]d\-mmm;@"/>
    <numFmt numFmtId="165" formatCode="[$-409]d\-mmm\-yy;@"/>
    <numFmt numFmtId="166" formatCode="0.0"/>
  </numFmts>
  <fonts count="46">
    <font>
      <sz val="11"/>
      <color theme="1"/>
      <name val="Calibri"/>
      <charset val="134"/>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b/>
      <u/>
      <sz val="12"/>
      <color theme="1"/>
      <name val="Calibri"/>
      <family val="2"/>
      <scheme val="minor"/>
    </font>
    <font>
      <sz val="14"/>
      <color theme="1"/>
      <name val="Calibri"/>
      <family val="2"/>
      <scheme val="minor"/>
    </font>
    <font>
      <b/>
      <sz val="16"/>
      <color theme="1"/>
      <name val="Calibri"/>
      <family val="2"/>
      <scheme val="minor"/>
    </font>
    <font>
      <sz val="18"/>
      <color rgb="FF0000FF"/>
      <name val="Calibri"/>
      <family val="2"/>
      <scheme val="minor"/>
    </font>
    <font>
      <sz val="18"/>
      <color rgb="FFFF0000"/>
      <name val="Calibri"/>
      <family val="2"/>
      <scheme val="minor"/>
    </font>
    <font>
      <b/>
      <sz val="24"/>
      <name val="Calibri"/>
      <family val="2"/>
      <scheme val="minor"/>
    </font>
    <font>
      <b/>
      <sz val="24"/>
      <color rgb="FF0000FF"/>
      <name val="Calibri"/>
      <family val="2"/>
      <scheme val="minor"/>
    </font>
    <font>
      <sz val="12"/>
      <color theme="1"/>
      <name val="Times New Roman"/>
      <family val="1"/>
    </font>
    <font>
      <b/>
      <sz val="12"/>
      <color theme="1"/>
      <name val="Times New Roman"/>
      <family val="1"/>
    </font>
    <font>
      <b/>
      <sz val="13"/>
      <color theme="1"/>
      <name val="Times New Roman"/>
      <family val="1"/>
    </font>
    <font>
      <b/>
      <sz val="16"/>
      <color theme="1"/>
      <name val="Times New Roman"/>
      <family val="1"/>
    </font>
    <font>
      <b/>
      <u/>
      <sz val="13"/>
      <color theme="1"/>
      <name val="Times New Roman"/>
      <family val="1"/>
    </font>
    <font>
      <sz val="13"/>
      <color theme="1"/>
      <name val="Times New Roman"/>
      <family val="1"/>
    </font>
    <font>
      <sz val="11"/>
      <name val="Arial"/>
      <family val="2"/>
    </font>
    <font>
      <b/>
      <sz val="11"/>
      <name val="Arial"/>
      <family val="2"/>
    </font>
    <font>
      <sz val="11"/>
      <color indexed="12"/>
      <name val="Arial"/>
      <family val="2"/>
    </font>
    <font>
      <sz val="10"/>
      <name val="Times New Roman"/>
      <family val="1"/>
    </font>
    <font>
      <u/>
      <sz val="20"/>
      <color rgb="FFFF0000"/>
      <name val="Calibri"/>
      <family val="2"/>
      <scheme val="minor"/>
    </font>
    <font>
      <b/>
      <sz val="20"/>
      <color theme="1"/>
      <name val="Times New Roman"/>
      <family val="1"/>
    </font>
    <font>
      <b/>
      <sz val="15"/>
      <color rgb="FF0000FF"/>
      <name val="Times New Roman"/>
      <family val="1"/>
    </font>
    <font>
      <sz val="18"/>
      <color theme="1"/>
      <name val="Calibri"/>
      <family val="2"/>
      <scheme val="minor"/>
    </font>
    <font>
      <sz val="12"/>
      <name val="Times New Roman"/>
      <family val="1"/>
    </font>
    <font>
      <sz val="12"/>
      <color rgb="FF0000FF"/>
      <name val="Times New Roman"/>
      <family val="1"/>
    </font>
    <font>
      <sz val="10"/>
      <name val="Calibri"/>
      <family val="2"/>
    </font>
    <font>
      <sz val="9"/>
      <name val="Times New Roman"/>
      <family val="1"/>
    </font>
    <font>
      <sz val="11"/>
      <name val="Calibri"/>
      <family val="2"/>
      <scheme val="minor"/>
    </font>
    <font>
      <b/>
      <sz val="12"/>
      <name val="Times New Roman"/>
      <family val="1"/>
    </font>
    <font>
      <b/>
      <sz val="11"/>
      <color theme="1"/>
      <name val="Times New Roman"/>
      <family val="1"/>
    </font>
    <font>
      <sz val="11"/>
      <name val="Tahoma"/>
      <family val="2"/>
    </font>
    <font>
      <sz val="11"/>
      <color theme="1"/>
      <name val="Times New Roman"/>
      <family val="1"/>
    </font>
    <font>
      <sz val="11"/>
      <name val="Times New Roman"/>
      <family val="1"/>
    </font>
    <font>
      <b/>
      <sz val="12"/>
      <name val="Arial"/>
      <family val="2"/>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3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auto="1"/>
      </right>
      <top style="thin">
        <color auto="1"/>
      </top>
      <bottom/>
      <diagonal/>
    </border>
    <border>
      <left style="thin">
        <color auto="1"/>
      </left>
      <right/>
      <top style="thin">
        <color auto="1"/>
      </top>
      <bottom/>
      <diagonal/>
    </border>
  </borders>
  <cellStyleXfs count="4">
    <xf numFmtId="0" fontId="0" fillId="0" borderId="0"/>
    <xf numFmtId="0" fontId="8" fillId="0" borderId="0"/>
    <xf numFmtId="0" fontId="8" fillId="0" borderId="0"/>
    <xf numFmtId="43" fontId="8" fillId="0" borderId="0" applyFont="0" applyFill="0" applyBorder="0" applyAlignment="0" applyProtection="0"/>
  </cellStyleXfs>
  <cellXfs count="328">
    <xf numFmtId="0" fontId="0" fillId="0" borderId="0" xfId="0"/>
    <xf numFmtId="0" fontId="0" fillId="2" borderId="0" xfId="0" applyFill="1"/>
    <xf numFmtId="0" fontId="0" fillId="2" borderId="0" xfId="0" applyFill="1" applyBorder="1"/>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0" fillId="0" borderId="0" xfId="0" applyFill="1" applyBorder="1" applyAlignment="1">
      <alignment horizontal="right"/>
    </xf>
    <xf numFmtId="0" fontId="7"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0" fontId="8" fillId="0" borderId="0" xfId="1"/>
    <xf numFmtId="0" fontId="7" fillId="2" borderId="5" xfId="0" applyFont="1" applyFill="1" applyBorder="1" applyAlignment="1">
      <alignment horizontal="center"/>
    </xf>
    <xf numFmtId="0" fontId="0" fillId="2" borderId="5" xfId="0" applyFill="1" applyBorder="1" applyAlignment="1">
      <alignment horizontal="center"/>
    </xf>
    <xf numFmtId="165" fontId="8" fillId="0" borderId="0" xfId="1" applyNumberFormat="1"/>
    <xf numFmtId="0" fontId="8" fillId="0" borderId="0" xfId="1" applyAlignment="1">
      <alignment horizontal="left"/>
    </xf>
    <xf numFmtId="0" fontId="8" fillId="0" borderId="0" xfId="1" applyAlignment="1">
      <alignment horizontal="center"/>
    </xf>
    <xf numFmtId="0" fontId="8" fillId="0" borderId="0" xfId="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0" xfId="0" applyFont="1" applyFill="1" applyBorder="1" applyAlignment="1">
      <alignment horizontal="center" vertical="center"/>
    </xf>
    <xf numFmtId="0" fontId="0" fillId="2" borderId="10" xfId="0" applyFill="1" applyBorder="1" applyAlignment="1">
      <alignment horizontal="center"/>
    </xf>
    <xf numFmtId="0" fontId="21" fillId="0" borderId="0" xfId="0" applyFont="1" applyAlignment="1"/>
    <xf numFmtId="0" fontId="21" fillId="0" borderId="0" xfId="0" applyFont="1" applyAlignment="1">
      <alignment horizontal="center"/>
    </xf>
    <xf numFmtId="0" fontId="21" fillId="0" borderId="0" xfId="0" applyFont="1"/>
    <xf numFmtId="0" fontId="23" fillId="0" borderId="0" xfId="0" applyFont="1" applyAlignment="1">
      <alignment horizontal="center"/>
    </xf>
    <xf numFmtId="0" fontId="25" fillId="0" borderId="0" xfId="0" applyFont="1"/>
    <xf numFmtId="0" fontId="26" fillId="0" borderId="0" xfId="0" applyFont="1"/>
    <xf numFmtId="0" fontId="26" fillId="0" borderId="0" xfId="0" applyFont="1" applyAlignment="1">
      <alignment horizontal="center"/>
    </xf>
    <xf numFmtId="0" fontId="26" fillId="0" borderId="0" xfId="0" applyFont="1" applyAlignment="1">
      <alignment vertical="center"/>
    </xf>
    <xf numFmtId="0" fontId="26" fillId="0" borderId="0" xfId="0" applyFont="1" applyAlignment="1">
      <alignment horizontal="left" vertical="center"/>
    </xf>
    <xf numFmtId="0" fontId="26" fillId="0" borderId="0" xfId="0" applyFont="1" applyAlignment="1">
      <alignment horizontal="center" vertical="center"/>
    </xf>
    <xf numFmtId="0" fontId="26" fillId="0" borderId="19" xfId="0" applyFont="1" applyBorder="1" applyAlignment="1">
      <alignment horizontal="center" vertical="center"/>
    </xf>
    <xf numFmtId="0" fontId="26" fillId="0" borderId="19" xfId="0" applyFont="1" applyBorder="1" applyAlignment="1">
      <alignment horizontal="center" vertical="center" wrapText="1"/>
    </xf>
    <xf numFmtId="0" fontId="26" fillId="0" borderId="19" xfId="0" applyFont="1" applyBorder="1" applyAlignment="1">
      <alignment vertical="center" wrapText="1"/>
    </xf>
    <xf numFmtId="0" fontId="26" fillId="0" borderId="0" xfId="0" applyFont="1" applyAlignment="1">
      <alignment vertical="top" wrapText="1"/>
    </xf>
    <xf numFmtId="0" fontId="23" fillId="0" borderId="19" xfId="0" applyFont="1" applyBorder="1" applyAlignment="1">
      <alignment wrapText="1"/>
    </xf>
    <xf numFmtId="0" fontId="23" fillId="0" borderId="19" xfId="0" applyFont="1" applyBorder="1" applyAlignment="1">
      <alignment horizontal="center" vertical="center" wrapText="1"/>
    </xf>
    <xf numFmtId="0" fontId="23" fillId="0" borderId="0" xfId="0" applyFont="1"/>
    <xf numFmtId="0" fontId="26" fillId="0" borderId="0" xfId="0" quotePrefix="1" applyFont="1"/>
    <xf numFmtId="0" fontId="27" fillId="0" borderId="0" xfId="0" applyFont="1" applyFill="1" applyAlignment="1">
      <alignment vertical="center"/>
    </xf>
    <xf numFmtId="0" fontId="28" fillId="0" borderId="0" xfId="0" applyFont="1" applyFill="1" applyBorder="1" applyAlignment="1">
      <alignment vertical="center"/>
    </xf>
    <xf numFmtId="0" fontId="27" fillId="0" borderId="0" xfId="0" applyFont="1" applyFill="1" applyBorder="1" applyAlignment="1">
      <alignment vertical="center"/>
    </xf>
    <xf numFmtId="0" fontId="28" fillId="0" borderId="19" xfId="0" applyFont="1" applyFill="1" applyBorder="1" applyAlignment="1">
      <alignment horizontal="center" vertical="center" wrapText="1"/>
    </xf>
    <xf numFmtId="0" fontId="28" fillId="0" borderId="19" xfId="2" applyFont="1" applyFill="1" applyBorder="1" applyAlignment="1">
      <alignment horizontal="center" vertical="center" wrapText="1"/>
    </xf>
    <xf numFmtId="0" fontId="27" fillId="0" borderId="13" xfId="1" applyFont="1" applyFill="1" applyBorder="1" applyAlignment="1">
      <alignment vertical="center"/>
    </xf>
    <xf numFmtId="0" fontId="27" fillId="0" borderId="12" xfId="1" applyFont="1" applyFill="1" applyBorder="1" applyAlignment="1">
      <alignment horizontal="center" vertical="center"/>
    </xf>
    <xf numFmtId="0" fontId="27" fillId="0" borderId="19" xfId="0" applyFont="1" applyFill="1" applyBorder="1" applyAlignment="1">
      <alignment vertical="center"/>
    </xf>
    <xf numFmtId="0" fontId="0" fillId="2" borderId="19" xfId="0" applyFill="1" applyBorder="1" applyAlignment="1">
      <alignment vertical="center"/>
    </xf>
    <xf numFmtId="0" fontId="3" fillId="2" borderId="19" xfId="0" applyFont="1" applyFill="1" applyBorder="1" applyAlignment="1">
      <alignment vertical="center"/>
    </xf>
    <xf numFmtId="0" fontId="0" fillId="2" borderId="0" xfId="0" applyFill="1" applyAlignment="1">
      <alignment vertical="center"/>
    </xf>
    <xf numFmtId="0" fontId="34" fillId="2" borderId="19" xfId="0" applyFont="1" applyFill="1" applyBorder="1" applyAlignment="1">
      <alignment vertical="center"/>
    </xf>
    <xf numFmtId="0" fontId="36" fillId="2" borderId="0" xfId="1" applyFont="1" applyFill="1" applyBorder="1" applyAlignment="1">
      <alignment vertical="center"/>
    </xf>
    <xf numFmtId="49" fontId="36" fillId="2" borderId="0" xfId="1" applyNumberFormat="1" applyFont="1" applyFill="1" applyBorder="1" applyAlignment="1">
      <alignment vertical="center"/>
    </xf>
    <xf numFmtId="49" fontId="35" fillId="2" borderId="0" xfId="1" applyNumberFormat="1" applyFont="1" applyFill="1" applyBorder="1" applyAlignment="1">
      <alignment horizontal="center" vertical="center"/>
    </xf>
    <xf numFmtId="49" fontId="36" fillId="2" borderId="0" xfId="1" quotePrefix="1" applyNumberFormat="1" applyFont="1" applyFill="1" applyBorder="1" applyAlignment="1">
      <alignment horizontal="center" vertical="center"/>
    </xf>
    <xf numFmtId="0" fontId="21" fillId="2" borderId="0" xfId="0" applyFont="1" applyFill="1" applyAlignment="1">
      <alignment vertical="center"/>
    </xf>
    <xf numFmtId="0" fontId="21" fillId="2" borderId="0" xfId="0" applyFont="1" applyFill="1"/>
    <xf numFmtId="0" fontId="35" fillId="4" borderId="0" xfId="1" applyFont="1" applyFill="1" applyBorder="1"/>
    <xf numFmtId="0" fontId="8" fillId="2" borderId="13" xfId="1" applyFont="1" applyFill="1" applyBorder="1" applyAlignment="1">
      <alignment vertical="center"/>
    </xf>
    <xf numFmtId="0" fontId="8" fillId="2" borderId="14" xfId="1" applyFont="1" applyFill="1" applyBorder="1" applyAlignment="1">
      <alignment vertical="center"/>
    </xf>
    <xf numFmtId="0" fontId="8" fillId="2" borderId="0" xfId="1" applyFill="1" applyAlignment="1">
      <alignment vertical="center"/>
    </xf>
    <xf numFmtId="0" fontId="8" fillId="2" borderId="12" xfId="1" applyFont="1" applyFill="1" applyBorder="1" applyAlignment="1">
      <alignment vertical="center"/>
    </xf>
    <xf numFmtId="0" fontId="8" fillId="2" borderId="13" xfId="1" applyFill="1" applyBorder="1" applyAlignment="1">
      <alignment vertical="center"/>
    </xf>
    <xf numFmtId="0" fontId="8" fillId="2" borderId="14" xfId="1" applyFill="1" applyBorder="1" applyAlignment="1">
      <alignment vertical="center"/>
    </xf>
    <xf numFmtId="0" fontId="8" fillId="2" borderId="0" xfId="1" applyFont="1" applyFill="1" applyAlignment="1">
      <alignment vertical="center"/>
    </xf>
    <xf numFmtId="0" fontId="8" fillId="2" borderId="0" xfId="1" applyFill="1" applyBorder="1" applyAlignment="1">
      <alignment horizontal="center" vertical="center"/>
    </xf>
    <xf numFmtId="0" fontId="8" fillId="2" borderId="0" xfId="1" applyFill="1" applyBorder="1" applyAlignment="1">
      <alignment horizontal="left" vertical="center"/>
    </xf>
    <xf numFmtId="0" fontId="8" fillId="2" borderId="0" xfId="1" applyFill="1" applyBorder="1" applyAlignment="1">
      <alignment vertical="center"/>
    </xf>
    <xf numFmtId="165" fontId="8" fillId="2" borderId="0" xfId="1" applyNumberFormat="1" applyFill="1" applyAlignment="1">
      <alignment vertical="center"/>
    </xf>
    <xf numFmtId="165" fontId="8" fillId="2" borderId="0" xfId="1" applyNumberFormat="1" applyFill="1" applyAlignment="1">
      <alignment horizontal="center" vertical="center"/>
    </xf>
    <xf numFmtId="0" fontId="10" fillId="2" borderId="19" xfId="1" applyFont="1" applyFill="1" applyBorder="1" applyAlignment="1">
      <alignment horizontal="center" vertical="center" textRotation="90" wrapText="1"/>
    </xf>
    <xf numFmtId="0" fontId="10" fillId="2" borderId="19" xfId="1" applyFont="1" applyFill="1" applyBorder="1" applyAlignment="1">
      <alignment horizontal="center" vertical="center" wrapText="1"/>
    </xf>
    <xf numFmtId="37" fontId="10" fillId="2" borderId="19" xfId="1" applyNumberFormat="1" applyFont="1" applyFill="1" applyBorder="1" applyAlignment="1">
      <alignment horizontal="center" vertical="center" wrapText="1"/>
    </xf>
    <xf numFmtId="0" fontId="0" fillId="2" borderId="0" xfId="0" applyFill="1" applyAlignment="1">
      <alignment horizontal="center" vertical="center"/>
    </xf>
    <xf numFmtId="0" fontId="27" fillId="0" borderId="29" xfId="0" applyFont="1" applyFill="1" applyBorder="1" applyAlignment="1">
      <alignment vertical="center"/>
    </xf>
    <xf numFmtId="0" fontId="26" fillId="0" borderId="0" xfId="0" applyFont="1" applyAlignment="1">
      <alignment horizontal="center"/>
    </xf>
    <xf numFmtId="0" fontId="26" fillId="0" borderId="0" xfId="0" quotePrefix="1" applyFont="1" applyAlignment="1">
      <alignment horizontal="left" vertical="top" wrapText="1"/>
    </xf>
    <xf numFmtId="0" fontId="26" fillId="0" borderId="0" xfId="0" applyFont="1" applyAlignment="1">
      <alignment horizontal="left" vertical="top" wrapText="1"/>
    </xf>
    <xf numFmtId="0" fontId="21" fillId="0" borderId="0" xfId="0" applyFont="1" applyAlignment="1">
      <alignment horizontal="center"/>
    </xf>
    <xf numFmtId="0" fontId="23" fillId="0" borderId="0" xfId="0" applyFont="1" applyAlignment="1">
      <alignment horizontal="center"/>
    </xf>
    <xf numFmtId="0" fontId="23" fillId="0" borderId="0" xfId="0" applyFont="1" applyAlignment="1">
      <alignment horizontal="center"/>
    </xf>
    <xf numFmtId="0" fontId="26" fillId="0" borderId="0" xfId="0" applyFont="1" applyAlignment="1">
      <alignment horizontal="center"/>
    </xf>
    <xf numFmtId="0" fontId="26" fillId="0" borderId="19" xfId="0" applyFont="1" applyBorder="1" applyAlignment="1">
      <alignment vertical="top" wrapText="1"/>
    </xf>
    <xf numFmtId="0" fontId="23" fillId="0" borderId="19" xfId="0" applyFont="1" applyBorder="1"/>
    <xf numFmtId="0" fontId="21" fillId="0" borderId="19" xfId="0" quotePrefix="1" applyFont="1" applyBorder="1" applyAlignment="1">
      <alignment vertical="top" wrapText="1"/>
    </xf>
    <xf numFmtId="166" fontId="26" fillId="0" borderId="19" xfId="0" applyNumberFormat="1" applyFont="1" applyBorder="1" applyAlignment="1">
      <alignment horizontal="center" vertical="center" wrapText="1"/>
    </xf>
    <xf numFmtId="166" fontId="23" fillId="0" borderId="19" xfId="0" applyNumberFormat="1" applyFont="1" applyBorder="1" applyAlignment="1">
      <alignment horizontal="center" vertical="center" wrapText="1"/>
    </xf>
    <xf numFmtId="1" fontId="26" fillId="0" borderId="19" xfId="0" applyNumberFormat="1" applyFont="1" applyBorder="1" applyAlignment="1">
      <alignment horizontal="center" vertical="center" wrapText="1"/>
    </xf>
    <xf numFmtId="0" fontId="17" fillId="2" borderId="0" xfId="0" applyFont="1" applyFill="1" applyBorder="1" applyAlignment="1">
      <alignment vertical="top"/>
    </xf>
    <xf numFmtId="0" fontId="7" fillId="2" borderId="1" xfId="0" applyFont="1" applyFill="1" applyBorder="1" applyAlignment="1">
      <alignment horizontal="center"/>
    </xf>
    <xf numFmtId="0" fontId="17" fillId="2" borderId="0" xfId="0" quotePrefix="1" applyFont="1" applyFill="1" applyBorder="1" applyAlignment="1">
      <alignment vertical="top" wrapText="1"/>
    </xf>
    <xf numFmtId="0" fontId="26" fillId="0" borderId="0" xfId="0" applyFont="1" applyAlignment="1">
      <alignment horizontal="center"/>
    </xf>
    <xf numFmtId="0" fontId="30" fillId="2" borderId="18" xfId="1" applyFont="1" applyFill="1" applyBorder="1" applyAlignment="1">
      <alignment horizontal="center" vertical="center"/>
    </xf>
    <xf numFmtId="0" fontId="30" fillId="2" borderId="19" xfId="1" applyFont="1" applyFill="1" applyBorder="1" applyAlignment="1">
      <alignment horizontal="center" vertical="center"/>
    </xf>
    <xf numFmtId="0" fontId="30" fillId="2" borderId="19" xfId="1" applyFont="1" applyFill="1" applyBorder="1" applyAlignment="1">
      <alignment vertical="center" wrapText="1"/>
    </xf>
    <xf numFmtId="0" fontId="38" fillId="2" borderId="12" xfId="1" applyFont="1" applyFill="1" applyBorder="1" applyAlignment="1">
      <alignment vertical="center" wrapText="1"/>
    </xf>
    <xf numFmtId="0" fontId="30" fillId="2" borderId="12" xfId="1" quotePrefix="1" applyFont="1" applyFill="1" applyBorder="1" applyAlignment="1">
      <alignment horizontal="left" vertical="center" wrapText="1"/>
    </xf>
    <xf numFmtId="0" fontId="8" fillId="0" borderId="15" xfId="1" applyFont="1" applyFill="1" applyBorder="1" applyAlignment="1">
      <alignment horizontal="center" vertical="center"/>
    </xf>
    <xf numFmtId="0" fontId="12" fillId="0" borderId="15" xfId="1" applyFont="1" applyFill="1" applyBorder="1" applyAlignment="1">
      <alignment horizontal="center" vertical="center" wrapText="1"/>
    </xf>
    <xf numFmtId="164" fontId="38" fillId="2" borderId="19" xfId="1" applyNumberFormat="1" applyFont="1" applyFill="1" applyBorder="1" applyAlignment="1">
      <alignment horizontal="left" vertical="center" wrapText="1"/>
    </xf>
    <xf numFmtId="0" fontId="39" fillId="2" borderId="0" xfId="0" applyFont="1" applyFill="1" applyAlignment="1">
      <alignment vertical="center"/>
    </xf>
    <xf numFmtId="0" fontId="30" fillId="2" borderId="12" xfId="1" applyFont="1" applyFill="1" applyBorder="1" applyAlignment="1">
      <alignment horizontal="left" vertical="center" wrapText="1"/>
    </xf>
    <xf numFmtId="0" fontId="30" fillId="2" borderId="12" xfId="1" applyFont="1" applyFill="1" applyBorder="1" applyAlignment="1">
      <alignment vertical="center" wrapText="1"/>
    </xf>
    <xf numFmtId="0" fontId="8" fillId="0" borderId="19" xfId="1" applyFont="1" applyFill="1" applyBorder="1" applyAlignment="1">
      <alignment horizontal="center" vertical="center"/>
    </xf>
    <xf numFmtId="0" fontId="30" fillId="2" borderId="12" xfId="1" quotePrefix="1" applyFont="1" applyFill="1" applyBorder="1" applyAlignment="1">
      <alignment vertical="center" wrapText="1"/>
    </xf>
    <xf numFmtId="0" fontId="8" fillId="0" borderId="19" xfId="1" applyFont="1" applyFill="1" applyBorder="1" applyAlignment="1">
      <alignment horizontal="center" vertical="center" wrapText="1"/>
    </xf>
    <xf numFmtId="0" fontId="40" fillId="2" borderId="0" xfId="1" applyFont="1" applyFill="1" applyAlignment="1">
      <alignment horizontal="center" vertical="center"/>
    </xf>
    <xf numFmtId="0" fontId="40" fillId="2" borderId="0" xfId="1" applyFont="1" applyFill="1" applyAlignment="1">
      <alignment horizontal="left" vertical="center"/>
    </xf>
    <xf numFmtId="0" fontId="40" fillId="2" borderId="0" xfId="1" applyFont="1" applyFill="1" applyAlignment="1">
      <alignment vertical="center"/>
    </xf>
    <xf numFmtId="0" fontId="22" fillId="2" borderId="0" xfId="0" applyFont="1" applyFill="1" applyAlignment="1">
      <alignment vertical="center"/>
    </xf>
    <xf numFmtId="0" fontId="40" fillId="0" borderId="0" xfId="0" applyFont="1" applyFill="1" applyAlignment="1">
      <alignment vertical="center"/>
    </xf>
    <xf numFmtId="0" fontId="41" fillId="2" borderId="0" xfId="0" applyFont="1" applyFill="1" applyAlignment="1">
      <alignment vertical="center"/>
    </xf>
    <xf numFmtId="0" fontId="41" fillId="2" borderId="0" xfId="0" applyFont="1" applyFill="1" applyAlignment="1">
      <alignment horizontal="center" vertical="center"/>
    </xf>
    <xf numFmtId="49" fontId="33" fillId="2" borderId="19" xfId="0" applyNumberFormat="1" applyFont="1" applyFill="1" applyBorder="1" applyAlignment="1">
      <alignment horizontal="center" vertical="center"/>
    </xf>
    <xf numFmtId="0" fontId="28" fillId="0" borderId="12" xfId="0" applyFont="1" applyFill="1" applyBorder="1" applyAlignment="1">
      <alignment horizontal="center" vertical="center" wrapText="1"/>
    </xf>
    <xf numFmtId="0" fontId="28" fillId="2" borderId="19" xfId="0" applyFont="1" applyFill="1" applyBorder="1" applyAlignment="1">
      <alignment horizontal="center" vertical="center" wrapText="1"/>
    </xf>
    <xf numFmtId="0" fontId="27" fillId="2" borderId="12" xfId="1" applyFont="1" applyFill="1" applyBorder="1" applyAlignment="1">
      <alignment horizontal="center" vertical="center"/>
    </xf>
    <xf numFmtId="0" fontId="35" fillId="4" borderId="0" xfId="1" applyFont="1" applyFill="1" applyBorder="1" applyAlignment="1">
      <alignment horizontal="left" vertical="center" wrapText="1"/>
    </xf>
    <xf numFmtId="0" fontId="27" fillId="0" borderId="0" xfId="0" applyFont="1" applyFill="1" applyBorder="1" applyAlignment="1">
      <alignment horizontal="center" vertical="center"/>
    </xf>
    <xf numFmtId="0" fontId="26" fillId="0" borderId="0" xfId="0" applyFont="1" applyAlignment="1">
      <alignment horizontal="center"/>
    </xf>
    <xf numFmtId="0" fontId="30" fillId="2" borderId="19" xfId="1"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0" xfId="2" applyFont="1" applyFill="1" applyBorder="1" applyAlignment="1">
      <alignment horizontal="center" vertical="center" wrapText="1"/>
    </xf>
    <xf numFmtId="0" fontId="28" fillId="0" borderId="0" xfId="0" applyFont="1" applyFill="1" applyAlignment="1">
      <alignment horizontal="center" vertical="center"/>
    </xf>
    <xf numFmtId="0" fontId="28" fillId="2" borderId="0" xfId="0" applyFont="1" applyFill="1" applyBorder="1" applyAlignment="1">
      <alignment vertical="center"/>
    </xf>
    <xf numFmtId="0" fontId="28" fillId="0" borderId="17" xfId="0" applyFont="1" applyFill="1" applyBorder="1" applyAlignment="1">
      <alignment horizontal="center" vertical="center"/>
    </xf>
    <xf numFmtId="0" fontId="28" fillId="0" borderId="0" xfId="0" applyFont="1" applyFill="1" applyBorder="1" applyAlignment="1">
      <alignment horizontal="center" vertical="center"/>
    </xf>
    <xf numFmtId="0" fontId="28" fillId="2" borderId="0" xfId="0" applyFont="1" applyFill="1" applyBorder="1" applyAlignment="1">
      <alignment horizontal="center" vertical="center"/>
    </xf>
    <xf numFmtId="0" fontId="28" fillId="2" borderId="17" xfId="0" applyFont="1" applyFill="1" applyBorder="1" applyAlignment="1">
      <alignment horizontal="center" vertical="center"/>
    </xf>
    <xf numFmtId="0" fontId="27" fillId="0" borderId="0" xfId="0" applyFont="1" applyFill="1" applyAlignment="1">
      <alignment horizontal="center" vertical="center" wrapText="1"/>
    </xf>
    <xf numFmtId="9" fontId="27" fillId="0" borderId="19" xfId="2" applyNumberFormat="1" applyFont="1" applyFill="1" applyBorder="1" applyAlignment="1">
      <alignment horizontal="center" vertical="center" wrapText="1"/>
    </xf>
    <xf numFmtId="2" fontId="42" fillId="2" borderId="19" xfId="0" applyNumberFormat="1" applyFont="1" applyFill="1" applyBorder="1" applyAlignment="1">
      <alignment horizontal="center" vertical="center"/>
    </xf>
    <xf numFmtId="2" fontId="42" fillId="2" borderId="12" xfId="0" applyNumberFormat="1" applyFont="1" applyFill="1" applyBorder="1" applyAlignment="1">
      <alignment horizontal="center" vertical="center"/>
    </xf>
    <xf numFmtId="0" fontId="42" fillId="2" borderId="19" xfId="0" quotePrefix="1" applyFont="1" applyFill="1" applyBorder="1" applyAlignment="1">
      <alignment horizontal="center" vertical="center"/>
    </xf>
    <xf numFmtId="0" fontId="42" fillId="2" borderId="12" xfId="0" quotePrefix="1" applyFont="1" applyFill="1" applyBorder="1" applyAlignment="1">
      <alignment horizontal="center" vertical="center"/>
    </xf>
    <xf numFmtId="9" fontId="27" fillId="0" borderId="29" xfId="2" applyNumberFormat="1" applyFont="1" applyFill="1" applyBorder="1" applyAlignment="1">
      <alignment horizontal="center" vertical="center" wrapText="1"/>
    </xf>
    <xf numFmtId="9" fontId="42" fillId="2" borderId="19" xfId="0" applyNumberFormat="1" applyFont="1" applyFill="1" applyBorder="1" applyAlignment="1">
      <alignment horizontal="center" vertical="center"/>
    </xf>
    <xf numFmtId="9" fontId="42" fillId="2" borderId="12" xfId="0" applyNumberFormat="1" applyFont="1" applyFill="1" applyBorder="1" applyAlignment="1">
      <alignment horizontal="center" vertical="center"/>
    </xf>
    <xf numFmtId="9" fontId="27" fillId="0" borderId="15" xfId="2" applyNumberFormat="1" applyFont="1" applyFill="1" applyBorder="1" applyAlignment="1">
      <alignment horizontal="center" vertical="center" wrapText="1"/>
    </xf>
    <xf numFmtId="0" fontId="42" fillId="2" borderId="19" xfId="0" applyFont="1" applyFill="1" applyBorder="1" applyAlignment="1">
      <alignment horizontal="center" vertical="center"/>
    </xf>
    <xf numFmtId="0" fontId="42" fillId="2" borderId="12" xfId="0" applyFont="1" applyFill="1" applyBorder="1" applyAlignment="1">
      <alignment horizontal="center" vertical="center"/>
    </xf>
    <xf numFmtId="0" fontId="42" fillId="2" borderId="19" xfId="1" quotePrefix="1" applyFont="1" applyFill="1" applyBorder="1" applyAlignment="1">
      <alignment horizontal="center" vertical="center"/>
    </xf>
    <xf numFmtId="9" fontId="27" fillId="0" borderId="30" xfId="2" applyNumberFormat="1" applyFont="1" applyFill="1" applyBorder="1" applyAlignment="1">
      <alignment horizontal="center" vertical="center" wrapText="1"/>
    </xf>
    <xf numFmtId="0" fontId="42" fillId="2" borderId="19" xfId="1" applyFont="1" applyFill="1" applyBorder="1" applyAlignment="1">
      <alignment horizontal="center" vertical="center"/>
    </xf>
    <xf numFmtId="0" fontId="42" fillId="2" borderId="12" xfId="1" applyFont="1" applyFill="1" applyBorder="1" applyAlignment="1">
      <alignment horizontal="center" vertical="center"/>
    </xf>
    <xf numFmtId="0" fontId="42" fillId="2" borderId="12" xfId="1" quotePrefix="1" applyFont="1" applyFill="1" applyBorder="1" applyAlignment="1">
      <alignment horizontal="center" vertical="center"/>
    </xf>
    <xf numFmtId="9" fontId="27" fillId="0" borderId="0" xfId="2" applyNumberFormat="1" applyFont="1" applyFill="1" applyBorder="1" applyAlignment="1">
      <alignment horizontal="center" vertical="center" wrapText="1"/>
    </xf>
    <xf numFmtId="0" fontId="42" fillId="2" borderId="0" xfId="1" quotePrefix="1" applyFont="1" applyFill="1" applyBorder="1" applyAlignment="1">
      <alignment horizontal="center" vertical="center"/>
    </xf>
    <xf numFmtId="0" fontId="43" fillId="0" borderId="0" xfId="0" applyFont="1" applyFill="1" applyAlignment="1">
      <alignment vertical="center"/>
    </xf>
    <xf numFmtId="0" fontId="43" fillId="2" borderId="0" xfId="0" applyFont="1" applyFill="1" applyAlignment="1">
      <alignment vertical="center"/>
    </xf>
    <xf numFmtId="0" fontId="43" fillId="0" borderId="0" xfId="0" applyFont="1" applyFill="1" applyAlignment="1">
      <alignment horizontal="center" vertical="center"/>
    </xf>
    <xf numFmtId="0" fontId="44" fillId="0" borderId="0" xfId="0" applyFont="1" applyFill="1" applyAlignment="1">
      <alignment vertical="center"/>
    </xf>
    <xf numFmtId="0" fontId="44" fillId="0" borderId="0" xfId="0" applyFont="1" applyFill="1" applyAlignment="1">
      <alignment horizontal="center" vertical="center"/>
    </xf>
    <xf numFmtId="0" fontId="27" fillId="2" borderId="0" xfId="0" applyFont="1" applyFill="1" applyAlignment="1">
      <alignment vertical="center"/>
    </xf>
    <xf numFmtId="0" fontId="45" fillId="0" borderId="0" xfId="0" applyFont="1" applyFill="1" applyBorder="1" applyAlignment="1">
      <alignment vertical="center"/>
    </xf>
    <xf numFmtId="0" fontId="30" fillId="2" borderId="12" xfId="1" quotePrefix="1" applyFont="1" applyFill="1" applyBorder="1" applyAlignment="1">
      <alignment horizontal="left" vertical="center" wrapText="1"/>
    </xf>
    <xf numFmtId="0" fontId="30" fillId="2" borderId="19" xfId="1" quotePrefix="1" applyFont="1" applyFill="1" applyBorder="1" applyAlignment="1">
      <alignment vertical="center" wrapText="1"/>
    </xf>
    <xf numFmtId="0" fontId="30" fillId="2" borderId="19" xfId="1" quotePrefix="1" applyFont="1" applyFill="1" applyBorder="1" applyAlignment="1">
      <alignment horizontal="left" vertical="center" wrapText="1"/>
    </xf>
    <xf numFmtId="0" fontId="30" fillId="2" borderId="12" xfId="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0"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2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4" fillId="2" borderId="1" xfId="0" applyFont="1" applyFill="1" applyBorder="1" applyAlignment="1">
      <alignment horizontal="center" vertical="center" wrapText="1"/>
    </xf>
    <xf numFmtId="15" fontId="11" fillId="2" borderId="2" xfId="0" quotePrefix="1"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5" fillId="2" borderId="2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7" fillId="2" borderId="1" xfId="0" applyFont="1" applyFill="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11" fillId="2" borderId="23" xfId="0" applyFont="1" applyFill="1" applyBorder="1" applyAlignment="1">
      <alignment horizontal="center" vertical="center" wrapText="1"/>
    </xf>
    <xf numFmtId="0" fontId="11" fillId="2" borderId="0" xfId="0" applyFont="1" applyFill="1" applyAlignment="1">
      <alignment horizontal="center" vertical="center"/>
    </xf>
    <xf numFmtId="0" fontId="11" fillId="2" borderId="24" xfId="0" applyFont="1" applyFill="1" applyBorder="1" applyAlignment="1">
      <alignment horizontal="center" vertical="center"/>
    </xf>
    <xf numFmtId="0" fontId="11" fillId="2" borderId="23" xfId="0" applyFont="1"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17" fillId="2" borderId="4" xfId="0" quotePrefix="1" applyFont="1" applyFill="1" applyBorder="1" applyAlignment="1">
      <alignment horizontal="left" vertical="top" wrapText="1"/>
    </xf>
    <xf numFmtId="0" fontId="17" fillId="2" borderId="0" xfId="0" applyFont="1" applyFill="1" applyBorder="1" applyAlignment="1">
      <alignment horizontal="left" vertical="top"/>
    </xf>
    <xf numFmtId="0" fontId="17" fillId="2" borderId="5" xfId="0" applyFont="1" applyFill="1" applyBorder="1" applyAlignment="1">
      <alignment horizontal="left" vertical="top"/>
    </xf>
    <xf numFmtId="0" fontId="17" fillId="2" borderId="4" xfId="0" applyFont="1" applyFill="1" applyBorder="1" applyAlignment="1">
      <alignment horizontal="left" vertical="top"/>
    </xf>
    <xf numFmtId="0" fontId="17" fillId="2" borderId="6" xfId="0" applyFont="1" applyFill="1" applyBorder="1" applyAlignment="1">
      <alignment horizontal="left" vertical="top"/>
    </xf>
    <xf numFmtId="0" fontId="17" fillId="2" borderId="7" xfId="0" applyFont="1" applyFill="1" applyBorder="1" applyAlignment="1">
      <alignment horizontal="left" vertical="top"/>
    </xf>
    <xf numFmtId="0" fontId="17" fillId="2" borderId="8" xfId="0" applyFont="1" applyFill="1" applyBorder="1" applyAlignment="1">
      <alignment horizontal="left" vertical="top"/>
    </xf>
    <xf numFmtId="0" fontId="17" fillId="2" borderId="0" xfId="0" applyFont="1" applyFill="1" applyAlignment="1">
      <alignment horizontal="left" vertical="top"/>
    </xf>
    <xf numFmtId="0" fontId="17" fillId="0" borderId="4" xfId="0" quotePrefix="1" applyFont="1" applyFill="1" applyBorder="1" applyAlignment="1">
      <alignment horizontal="left" vertical="top" wrapText="1"/>
    </xf>
    <xf numFmtId="0" fontId="17" fillId="0" borderId="0" xfId="0" applyFont="1" applyFill="1" applyAlignment="1">
      <alignment horizontal="left" vertical="top"/>
    </xf>
    <xf numFmtId="0" fontId="17" fillId="0" borderId="5" xfId="0" applyFont="1" applyFill="1" applyBorder="1" applyAlignment="1">
      <alignment horizontal="left" vertical="top"/>
    </xf>
    <xf numFmtId="0" fontId="17" fillId="0" borderId="4" xfId="0" applyFont="1" applyFill="1" applyBorder="1" applyAlignment="1">
      <alignment horizontal="left" vertical="top"/>
    </xf>
    <xf numFmtId="0" fontId="17" fillId="0" borderId="6" xfId="0" applyFont="1" applyFill="1" applyBorder="1" applyAlignment="1">
      <alignment horizontal="left" vertical="top"/>
    </xf>
    <xf numFmtId="0" fontId="17" fillId="0" borderId="7" xfId="0" applyFont="1" applyFill="1" applyBorder="1" applyAlignment="1">
      <alignment horizontal="left" vertical="top"/>
    </xf>
    <xf numFmtId="0" fontId="17" fillId="0" borderId="8" xfId="0" applyFont="1" applyFill="1" applyBorder="1" applyAlignment="1">
      <alignment horizontal="left" vertical="top"/>
    </xf>
    <xf numFmtId="0" fontId="1" fillId="3" borderId="1" xfId="0" applyFont="1" applyFill="1" applyBorder="1" applyAlignment="1">
      <alignment horizontal="center" vertical="center" wrapText="1"/>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7" fillId="2" borderId="9" xfId="0" applyFont="1" applyFill="1" applyBorder="1" applyAlignment="1">
      <alignment horizontal="center"/>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15" fillId="2" borderId="23" xfId="0" applyFont="1" applyFill="1" applyBorder="1" applyAlignment="1">
      <alignment horizontal="center" vertical="center" wrapText="1"/>
    </xf>
    <xf numFmtId="0" fontId="15" fillId="2" borderId="0" xfId="0" applyFont="1" applyFill="1" applyAlignment="1">
      <alignment horizontal="center" vertical="center"/>
    </xf>
    <xf numFmtId="0" fontId="15" fillId="2" borderId="24" xfId="0" applyFont="1" applyFill="1" applyBorder="1" applyAlignment="1">
      <alignment horizontal="center" vertical="center"/>
    </xf>
    <xf numFmtId="0" fontId="15" fillId="2" borderId="23" xfId="0" applyFont="1" applyFill="1" applyBorder="1" applyAlignment="1">
      <alignment horizontal="center" vertical="center"/>
    </xf>
    <xf numFmtId="0" fontId="15" fillId="2" borderId="25" xfId="0" applyFont="1" applyFill="1" applyBorder="1" applyAlignment="1">
      <alignment horizontal="center" vertical="center"/>
    </xf>
    <xf numFmtId="0" fontId="15" fillId="2" borderId="26" xfId="0" applyFont="1" applyFill="1" applyBorder="1" applyAlignment="1">
      <alignment horizontal="center" vertical="center"/>
    </xf>
    <xf numFmtId="0" fontId="15" fillId="2" borderId="27" xfId="0" applyFont="1" applyFill="1" applyBorder="1" applyAlignment="1">
      <alignment horizontal="center" vertical="center"/>
    </xf>
    <xf numFmtId="0" fontId="17" fillId="2" borderId="1" xfId="0" quotePrefix="1" applyFont="1" applyFill="1" applyBorder="1" applyAlignment="1">
      <alignment horizontal="left" vertical="top" wrapText="1"/>
    </xf>
    <xf numFmtId="0" fontId="17" fillId="2" borderId="2" xfId="0" quotePrefix="1" applyFont="1" applyFill="1" applyBorder="1" applyAlignment="1">
      <alignment horizontal="left" vertical="top" wrapText="1"/>
    </xf>
    <xf numFmtId="0" fontId="17" fillId="2" borderId="3" xfId="0" quotePrefix="1" applyFont="1" applyFill="1" applyBorder="1" applyAlignment="1">
      <alignment horizontal="left" vertical="top" wrapText="1"/>
    </xf>
    <xf numFmtId="0" fontId="17" fillId="2" borderId="0" xfId="0" quotePrefix="1" applyFont="1" applyFill="1" applyBorder="1" applyAlignment="1">
      <alignment horizontal="left" vertical="top" wrapText="1"/>
    </xf>
    <xf numFmtId="0" fontId="17" fillId="2" borderId="5" xfId="0" quotePrefix="1" applyFont="1" applyFill="1" applyBorder="1" applyAlignment="1">
      <alignment horizontal="left" vertical="top" wrapText="1"/>
    </xf>
    <xf numFmtId="0" fontId="17" fillId="2" borderId="6" xfId="0" quotePrefix="1" applyFont="1" applyFill="1" applyBorder="1" applyAlignment="1">
      <alignment horizontal="left" vertical="top" wrapText="1"/>
    </xf>
    <xf numFmtId="0" fontId="17" fillId="2" borderId="7" xfId="0" quotePrefix="1" applyFont="1" applyFill="1" applyBorder="1" applyAlignment="1">
      <alignment horizontal="left" vertical="top" wrapText="1"/>
    </xf>
    <xf numFmtId="0" fontId="17" fillId="2" borderId="8" xfId="0" quotePrefix="1" applyFont="1" applyFill="1" applyBorder="1" applyAlignment="1">
      <alignment horizontal="left" vertical="top" wrapText="1"/>
    </xf>
    <xf numFmtId="0" fontId="40" fillId="0" borderId="0" xfId="0" applyFont="1" applyFill="1" applyAlignment="1">
      <alignment horizontal="center" vertical="center"/>
    </xf>
    <xf numFmtId="0" fontId="40" fillId="2" borderId="0" xfId="1" applyFont="1" applyFill="1" applyBorder="1" applyAlignment="1">
      <alignment horizontal="center" vertical="center"/>
    </xf>
    <xf numFmtId="0" fontId="40" fillId="2" borderId="0" xfId="1" applyFont="1" applyFill="1" applyAlignment="1">
      <alignment horizontal="center" vertical="center"/>
    </xf>
    <xf numFmtId="0" fontId="40" fillId="0" borderId="0" xfId="2" applyFont="1" applyFill="1" applyBorder="1" applyAlignment="1">
      <alignment horizontal="center" wrapText="1"/>
    </xf>
    <xf numFmtId="37" fontId="10" fillId="2" borderId="12" xfId="1" applyNumberFormat="1" applyFont="1" applyFill="1" applyBorder="1" applyAlignment="1">
      <alignment horizontal="center" vertical="center" wrapText="1"/>
    </xf>
    <xf numFmtId="37" fontId="10" fillId="2" borderId="14" xfId="1" applyNumberFormat="1" applyFont="1" applyFill="1" applyBorder="1" applyAlignment="1">
      <alignment horizontal="center" vertical="center" wrapText="1"/>
    </xf>
    <xf numFmtId="0" fontId="30" fillId="2" borderId="12" xfId="1" quotePrefix="1" applyFont="1" applyFill="1" applyBorder="1" applyAlignment="1">
      <alignment horizontal="left" vertical="center" wrapText="1"/>
    </xf>
    <xf numFmtId="0" fontId="30" fillId="2" borderId="14" xfId="1" applyFont="1" applyFill="1" applyBorder="1" applyAlignment="1">
      <alignment horizontal="left" vertical="center" wrapText="1"/>
    </xf>
    <xf numFmtId="0" fontId="30" fillId="2" borderId="14" xfId="1" quotePrefix="1" applyFont="1" applyFill="1" applyBorder="1" applyAlignment="1">
      <alignment horizontal="left" vertical="center" wrapText="1"/>
    </xf>
    <xf numFmtId="0" fontId="40" fillId="0" borderId="0" xfId="2" applyFont="1" applyFill="1" applyBorder="1" applyAlignment="1">
      <alignment horizontal="center" vertical="center"/>
    </xf>
    <xf numFmtId="0" fontId="30" fillId="2" borderId="12" xfId="1" quotePrefix="1" applyFont="1" applyFill="1" applyBorder="1" applyAlignment="1">
      <alignment horizontal="center" vertical="center" wrapText="1"/>
    </xf>
    <xf numFmtId="0" fontId="30" fillId="2" borderId="14" xfId="1" quotePrefix="1" applyFont="1" applyFill="1" applyBorder="1" applyAlignment="1">
      <alignment horizontal="center" vertical="center" wrapText="1"/>
    </xf>
    <xf numFmtId="0" fontId="9" fillId="0" borderId="13" xfId="1" applyFont="1" applyFill="1" applyBorder="1" applyAlignment="1">
      <alignment horizontal="left" vertical="center"/>
    </xf>
    <xf numFmtId="0" fontId="9" fillId="0" borderId="14" xfId="1" applyFont="1" applyFill="1" applyBorder="1" applyAlignment="1">
      <alignment horizontal="left" vertical="center"/>
    </xf>
    <xf numFmtId="0" fontId="12" fillId="2" borderId="16" xfId="1" applyFont="1" applyFill="1" applyBorder="1" applyAlignment="1">
      <alignment horizontal="left" vertical="center" wrapText="1"/>
    </xf>
    <xf numFmtId="0" fontId="12" fillId="2" borderId="17" xfId="1" applyFont="1" applyFill="1" applyBorder="1" applyAlignment="1">
      <alignment horizontal="left" vertical="center" wrapText="1"/>
    </xf>
    <xf numFmtId="165" fontId="9" fillId="2" borderId="19" xfId="1" applyNumberFormat="1" applyFont="1" applyFill="1" applyBorder="1" applyAlignment="1">
      <alignment horizontal="left" vertical="center"/>
    </xf>
    <xf numFmtId="0" fontId="10" fillId="2" borderId="19" xfId="1" applyFont="1" applyFill="1" applyBorder="1" applyAlignment="1">
      <alignment horizontal="center" vertical="center" wrapText="1"/>
    </xf>
    <xf numFmtId="0" fontId="10" fillId="0" borderId="19" xfId="1" applyFont="1" applyFill="1" applyBorder="1" applyAlignment="1">
      <alignment horizontal="center" vertical="center" wrapText="1"/>
    </xf>
    <xf numFmtId="0" fontId="10" fillId="2" borderId="19" xfId="1" applyFont="1" applyFill="1" applyBorder="1" applyAlignment="1">
      <alignment horizontal="center" vertical="center" textRotation="90" wrapText="1"/>
    </xf>
    <xf numFmtId="0" fontId="37" fillId="2" borderId="19" xfId="1" applyFont="1" applyFill="1" applyBorder="1" applyAlignment="1">
      <alignment horizontal="center" vertical="center" wrapText="1"/>
    </xf>
    <xf numFmtId="165" fontId="10" fillId="2" borderId="19" xfId="1" applyNumberFormat="1" applyFont="1" applyFill="1" applyBorder="1" applyAlignment="1">
      <alignment horizontal="center" vertical="center" wrapText="1"/>
    </xf>
    <xf numFmtId="0" fontId="35" fillId="4" borderId="0" xfId="1" applyFont="1" applyFill="1" applyBorder="1" applyAlignment="1">
      <alignment horizontal="left"/>
    </xf>
    <xf numFmtId="0" fontId="35" fillId="4" borderId="0" xfId="1" applyFont="1" applyFill="1" applyBorder="1" applyAlignment="1">
      <alignment horizontal="left" vertical="center" wrapText="1"/>
    </xf>
    <xf numFmtId="0" fontId="9" fillId="2" borderId="13" xfId="1" applyFont="1" applyFill="1" applyBorder="1" applyAlignment="1">
      <alignment horizontal="left" vertical="center"/>
    </xf>
    <xf numFmtId="0" fontId="9" fillId="2" borderId="14" xfId="1" applyFont="1" applyFill="1" applyBorder="1" applyAlignment="1">
      <alignment horizontal="left" vertical="center"/>
    </xf>
    <xf numFmtId="0" fontId="8" fillId="2" borderId="12" xfId="1" applyFont="1" applyFill="1" applyBorder="1" applyAlignment="1">
      <alignment horizontal="left" vertical="center"/>
    </xf>
    <xf numFmtId="0" fontId="8" fillId="2" borderId="13" xfId="1" applyFill="1" applyBorder="1" applyAlignment="1">
      <alignment horizontal="left" vertical="center"/>
    </xf>
    <xf numFmtId="165" fontId="9" fillId="0" borderId="19" xfId="1" applyNumberFormat="1" applyFont="1" applyFill="1" applyBorder="1" applyAlignment="1">
      <alignment horizontal="left" vertical="center"/>
    </xf>
    <xf numFmtId="0" fontId="32" fillId="2" borderId="19" xfId="0" applyFont="1" applyFill="1" applyBorder="1" applyAlignment="1">
      <alignment horizontal="center" vertical="center"/>
    </xf>
    <xf numFmtId="0" fontId="33" fillId="2" borderId="19" xfId="0" applyFont="1" applyFill="1" applyBorder="1" applyAlignment="1">
      <alignment horizontal="center" vertical="center"/>
    </xf>
    <xf numFmtId="0" fontId="0" fillId="2" borderId="12" xfId="0" applyFill="1" applyBorder="1" applyAlignment="1">
      <alignment horizontal="center" vertical="center"/>
    </xf>
    <xf numFmtId="0" fontId="33" fillId="2" borderId="12" xfId="0" applyFont="1" applyFill="1" applyBorder="1" applyAlignment="1">
      <alignment horizontal="center" vertical="center"/>
    </xf>
    <xf numFmtId="0" fontId="33" fillId="2" borderId="14" xfId="0" applyFont="1" applyFill="1" applyBorder="1" applyAlignment="1">
      <alignment horizontal="center" vertical="center"/>
    </xf>
    <xf numFmtId="0" fontId="35" fillId="2" borderId="0" xfId="1" applyFont="1" applyFill="1" applyBorder="1" applyAlignment="1">
      <alignment horizontal="center" vertical="center"/>
    </xf>
    <xf numFmtId="49" fontId="35" fillId="2" borderId="0" xfId="1" applyNumberFormat="1" applyFont="1" applyFill="1" applyBorder="1" applyAlignment="1">
      <alignment horizontal="center" vertical="center"/>
    </xf>
    <xf numFmtId="0" fontId="27" fillId="0" borderId="29" xfId="0" applyFont="1" applyFill="1" applyBorder="1" applyAlignment="1">
      <alignment horizontal="center" vertical="center" wrapText="1"/>
    </xf>
    <xf numFmtId="0" fontId="27" fillId="0" borderId="30"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29" xfId="2" applyFont="1" applyFill="1" applyBorder="1" applyAlignment="1">
      <alignment horizontal="center" vertical="center" wrapText="1"/>
    </xf>
    <xf numFmtId="0" fontId="27" fillId="0" borderId="15" xfId="2" applyFont="1" applyFill="1" applyBorder="1" applyAlignment="1">
      <alignment horizontal="center" vertical="center" wrapText="1"/>
    </xf>
    <xf numFmtId="0" fontId="27" fillId="0" borderId="0" xfId="0" applyFont="1" applyFill="1" applyBorder="1" applyAlignment="1">
      <alignment horizontal="center" vertical="center"/>
    </xf>
    <xf numFmtId="0" fontId="27" fillId="0" borderId="19" xfId="0" applyFont="1" applyFill="1" applyBorder="1" applyAlignment="1">
      <alignment horizontal="center" vertical="center"/>
    </xf>
    <xf numFmtId="0" fontId="27" fillId="0" borderId="19" xfId="0" applyFont="1" applyFill="1" applyBorder="1" applyAlignment="1">
      <alignment horizontal="left" vertical="center" wrapText="1"/>
    </xf>
    <xf numFmtId="0" fontId="27" fillId="0" borderId="19" xfId="0" applyFont="1" applyFill="1" applyBorder="1" applyAlignment="1">
      <alignment horizontal="center" vertical="center" wrapText="1"/>
    </xf>
    <xf numFmtId="0" fontId="27" fillId="0" borderId="19" xfId="2" applyFont="1" applyFill="1" applyBorder="1" applyAlignment="1">
      <alignment vertical="center" wrapText="1"/>
    </xf>
    <xf numFmtId="9" fontId="27" fillId="0" borderId="19" xfId="2" applyNumberFormat="1" applyFont="1" applyFill="1" applyBorder="1" applyAlignment="1">
      <alignment horizontal="left" vertical="center" wrapText="1"/>
    </xf>
    <xf numFmtId="0" fontId="44" fillId="0" borderId="0" xfId="0" applyFont="1" applyFill="1" applyAlignment="1">
      <alignment horizontal="center" vertical="center"/>
    </xf>
    <xf numFmtId="0" fontId="43" fillId="0" borderId="0" xfId="0" applyFont="1" applyFill="1" applyBorder="1" applyAlignment="1">
      <alignment horizontal="center" vertical="center"/>
    </xf>
    <xf numFmtId="0" fontId="43" fillId="0" borderId="0" xfId="0" applyFont="1" applyFill="1" applyAlignment="1">
      <alignment horizontal="center" vertical="center"/>
    </xf>
    <xf numFmtId="0" fontId="26" fillId="0" borderId="0" xfId="0" applyFont="1" applyAlignment="1">
      <alignment horizontal="center"/>
    </xf>
    <xf numFmtId="0" fontId="26" fillId="0" borderId="0" xfId="0" quotePrefix="1" applyFont="1" applyAlignment="1">
      <alignment horizontal="left" vertical="top" wrapText="1"/>
    </xf>
    <xf numFmtId="0" fontId="24" fillId="0" borderId="0" xfId="0" applyFont="1" applyAlignment="1">
      <alignment horizontal="center" vertical="center"/>
    </xf>
    <xf numFmtId="0" fontId="23" fillId="0" borderId="19" xfId="0" applyFont="1" applyBorder="1" applyAlignment="1">
      <alignment horizontal="center" vertical="center"/>
    </xf>
    <xf numFmtId="0" fontId="23" fillId="0" borderId="29" xfId="0" applyFont="1" applyBorder="1" applyAlignment="1">
      <alignment horizontal="center" vertical="center" wrapText="1"/>
    </xf>
    <xf numFmtId="0" fontId="23" fillId="0" borderId="15" xfId="0" applyFont="1" applyBorder="1" applyAlignment="1">
      <alignment horizontal="center" vertical="center" wrapText="1"/>
    </xf>
    <xf numFmtId="0" fontId="26" fillId="0" borderId="0" xfId="0" quotePrefix="1" applyFont="1" applyAlignment="1">
      <alignment horizontal="left"/>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6" fillId="0" borderId="28" xfId="0" applyFont="1" applyBorder="1" applyAlignment="1">
      <alignment horizontal="left"/>
    </xf>
    <xf numFmtId="0" fontId="26" fillId="0" borderId="0" xfId="0" applyFont="1" applyAlignment="1">
      <alignment horizontal="left" vertical="top" wrapText="1"/>
    </xf>
    <xf numFmtId="0" fontId="21" fillId="0" borderId="0" xfId="0" applyFont="1" applyAlignment="1">
      <alignment horizontal="center"/>
    </xf>
    <xf numFmtId="0" fontId="22" fillId="0" borderId="0" xfId="0" applyFont="1" applyAlignment="1">
      <alignment horizontal="center"/>
    </xf>
    <xf numFmtId="0" fontId="23" fillId="0" borderId="0" xfId="0" applyFont="1" applyAlignment="1">
      <alignment horizontal="center"/>
    </xf>
    <xf numFmtId="0" fontId="23" fillId="0" borderId="32" xfId="0" applyFont="1" applyBorder="1" applyAlignment="1">
      <alignment horizontal="center" vertical="center"/>
    </xf>
    <xf numFmtId="0" fontId="23" fillId="0" borderId="28" xfId="0" applyFont="1" applyBorder="1" applyAlignment="1">
      <alignment horizontal="center" vertical="center"/>
    </xf>
    <xf numFmtId="0" fontId="23" fillId="0" borderId="31" xfId="0" applyFont="1" applyBorder="1" applyAlignment="1">
      <alignment horizontal="center" vertical="center"/>
    </xf>
  </cellXfs>
  <cellStyles count="4">
    <cellStyle name="Comma 2 2" xfId="3"/>
    <cellStyle name="Normal" xfId="0" builtinId="0"/>
    <cellStyle name="Normal 2" xfId="1"/>
    <cellStyle name="Normal_03 QM-QO Quality Objectives" xfId="2"/>
  </cellStyles>
  <dxfs count="38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21</xdr:row>
      <xdr:rowOff>91336</xdr:rowOff>
    </xdr:from>
    <xdr:to>
      <xdr:col>10</xdr:col>
      <xdr:colOff>566542</xdr:colOff>
      <xdr:row>30</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63414</xdr:rowOff>
    </xdr:from>
    <xdr:to>
      <xdr:col>14</xdr:col>
      <xdr:colOff>572545</xdr:colOff>
      <xdr:row>30</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17</xdr:row>
      <xdr:rowOff>195718</xdr:rowOff>
    </xdr:from>
    <xdr:to>
      <xdr:col>6</xdr:col>
      <xdr:colOff>78288</xdr:colOff>
      <xdr:row>19</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52192</xdr:colOff>
      <xdr:row>21</xdr:row>
      <xdr:rowOff>91336</xdr:rowOff>
    </xdr:from>
    <xdr:to>
      <xdr:col>10</xdr:col>
      <xdr:colOff>566542</xdr:colOff>
      <xdr:row>30</xdr:row>
      <xdr:rowOff>157228</xdr:rowOff>
    </xdr:to>
    <xdr:sp macro="" textlink="">
      <xdr:nvSpPr>
        <xdr:cNvPr id="16" name="Right Arrow 1">
          <a:extLst>
            <a:ext uri="{FF2B5EF4-FFF2-40B4-BE49-F238E27FC236}">
              <a16:creationId xmlns:a16="http://schemas.microsoft.com/office/drawing/2014/main" xmlns="" id="{00000000-0008-0000-0100-00000A000000}"/>
            </a:ext>
          </a:extLst>
        </xdr:cNvPr>
        <xdr:cNvSpPr/>
      </xdr:nvSpPr>
      <xdr:spPr>
        <a:xfrm>
          <a:off x="6043417" y="5291986"/>
          <a:ext cx="514350" cy="22471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21</xdr:row>
      <xdr:rowOff>63414</xdr:rowOff>
    </xdr:from>
    <xdr:to>
      <xdr:col>14</xdr:col>
      <xdr:colOff>610645</xdr:colOff>
      <xdr:row>30</xdr:row>
      <xdr:rowOff>124087</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525920" y="5264064"/>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18" name="Rectangle 17">
          <a:extLst>
            <a:ext uri="{FF2B5EF4-FFF2-40B4-BE49-F238E27FC236}">
              <a16:creationId xmlns:a16="http://schemas.microsoft.com/office/drawing/2014/main" xmlns="" id="{00000000-0008-0000-0100-000019000000}"/>
            </a:ext>
          </a:extLst>
        </xdr:cNvPr>
        <xdr:cNvSpPr/>
      </xdr:nvSpPr>
      <xdr:spPr>
        <a:xfrm>
          <a:off x="3429129" y="454960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20" name="Arrow: Down 27">
          <a:extLst>
            <a:ext uri="{FF2B5EF4-FFF2-40B4-BE49-F238E27FC236}">
              <a16:creationId xmlns:a16="http://schemas.microsoft.com/office/drawing/2014/main" xmlns="" id="{00000000-0008-0000-0100-00001C000000}"/>
            </a:ext>
          </a:extLst>
        </xdr:cNvPr>
        <xdr:cNvSpPr/>
      </xdr:nvSpPr>
      <xdr:spPr>
        <a:xfrm rot="18059057">
          <a:off x="6276129" y="44688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21" name="Rectangle 20">
          <a:extLst>
            <a:ext uri="{FF2B5EF4-FFF2-40B4-BE49-F238E27FC236}">
              <a16:creationId xmlns:a16="http://schemas.microsoft.com/office/drawing/2014/main" xmlns="" id="{00000000-0008-0000-0100-00001E000000}"/>
            </a:ext>
          </a:extLst>
        </xdr:cNvPr>
        <xdr:cNvSpPr/>
      </xdr:nvSpPr>
      <xdr:spPr>
        <a:xfrm>
          <a:off x="8905875" y="455799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22" name="Rectangle 21">
          <a:extLst>
            <a:ext uri="{FF2B5EF4-FFF2-40B4-BE49-F238E27FC236}">
              <a16:creationId xmlns:a16="http://schemas.microsoft.com/office/drawing/2014/main" xmlns="" id="{00000000-0008-0000-0100-00001F000000}"/>
            </a:ext>
          </a:extLst>
        </xdr:cNvPr>
        <xdr:cNvSpPr/>
      </xdr:nvSpPr>
      <xdr:spPr>
        <a:xfrm>
          <a:off x="11606214" y="44270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23" name="Arrow: Down 31">
          <a:extLst>
            <a:ext uri="{FF2B5EF4-FFF2-40B4-BE49-F238E27FC236}">
              <a16:creationId xmlns:a16="http://schemas.microsoft.com/office/drawing/2014/main" xmlns="" id="{00000000-0008-0000-0100-000020000000}"/>
            </a:ext>
          </a:extLst>
        </xdr:cNvPr>
        <xdr:cNvSpPr/>
      </xdr:nvSpPr>
      <xdr:spPr>
        <a:xfrm rot="3774618">
          <a:off x="8616088" y="44687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24275</xdr:colOff>
      <xdr:row>32</xdr:row>
      <xdr:rowOff>162762</xdr:rowOff>
    </xdr:from>
    <xdr:to>
      <xdr:col>10</xdr:col>
      <xdr:colOff>233042</xdr:colOff>
      <xdr:row>33</xdr:row>
      <xdr:rowOff>36280</xdr:rowOff>
    </xdr:to>
    <xdr:sp macro="" textlink="">
      <xdr:nvSpPr>
        <xdr:cNvPr id="24" name="Rectangle 23">
          <a:extLst>
            <a:ext uri="{FF2B5EF4-FFF2-40B4-BE49-F238E27FC236}">
              <a16:creationId xmlns:a16="http://schemas.microsoft.com/office/drawing/2014/main" xmlns="" id="{00000000-0008-0000-0100-000021000000}"/>
            </a:ext>
          </a:extLst>
        </xdr:cNvPr>
        <xdr:cNvSpPr/>
      </xdr:nvSpPr>
      <xdr:spPr>
        <a:xfrm>
          <a:off x="3497415" y="7492366"/>
          <a:ext cx="2380932" cy="59371"/>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25" name="Rectangle 24">
          <a:extLst>
            <a:ext uri="{FF2B5EF4-FFF2-40B4-BE49-F238E27FC236}">
              <a16:creationId xmlns:a16="http://schemas.microsoft.com/office/drawing/2014/main" xmlns="" id="{00000000-0008-0000-0100-000022000000}"/>
            </a:ext>
          </a:extLst>
        </xdr:cNvPr>
        <xdr:cNvSpPr/>
      </xdr:nvSpPr>
      <xdr:spPr>
        <a:xfrm>
          <a:off x="3496720" y="79420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26" name="Arrow: Down 34">
          <a:extLst>
            <a:ext uri="{FF2B5EF4-FFF2-40B4-BE49-F238E27FC236}">
              <a16:creationId xmlns:a16="http://schemas.microsoft.com/office/drawing/2014/main" xmlns="" id="{00000000-0008-0000-0100-000023000000}"/>
            </a:ext>
          </a:extLst>
        </xdr:cNvPr>
        <xdr:cNvSpPr/>
      </xdr:nvSpPr>
      <xdr:spPr>
        <a:xfrm rot="13829310">
          <a:off x="6298247" y="756205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27" name="Rectangle 26">
          <a:extLst>
            <a:ext uri="{FF2B5EF4-FFF2-40B4-BE49-F238E27FC236}">
              <a16:creationId xmlns:a16="http://schemas.microsoft.com/office/drawing/2014/main" xmlns="" id="{00000000-0008-0000-0100-000024000000}"/>
            </a:ext>
          </a:extLst>
        </xdr:cNvPr>
        <xdr:cNvSpPr/>
      </xdr:nvSpPr>
      <xdr:spPr>
        <a:xfrm>
          <a:off x="8828730" y="79203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28" name="Rectangle 27">
          <a:extLst>
            <a:ext uri="{FF2B5EF4-FFF2-40B4-BE49-F238E27FC236}">
              <a16:creationId xmlns:a16="http://schemas.microsoft.com/office/drawing/2014/main" xmlns="" id="{00000000-0008-0000-0100-000025000000}"/>
            </a:ext>
          </a:extLst>
        </xdr:cNvPr>
        <xdr:cNvSpPr/>
      </xdr:nvSpPr>
      <xdr:spPr>
        <a:xfrm>
          <a:off x="11555165" y="79329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29" name="Arrow: Down 37">
          <a:extLst>
            <a:ext uri="{FF2B5EF4-FFF2-40B4-BE49-F238E27FC236}">
              <a16:creationId xmlns:a16="http://schemas.microsoft.com/office/drawing/2014/main" xmlns="" id="{00000000-0008-0000-0100-000026000000}"/>
            </a:ext>
          </a:extLst>
        </xdr:cNvPr>
        <xdr:cNvSpPr/>
      </xdr:nvSpPr>
      <xdr:spPr>
        <a:xfrm rot="7571390">
          <a:off x="8576618" y="758803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0</xdr:col>
      <xdr:colOff>165651</xdr:colOff>
      <xdr:row>0</xdr:row>
      <xdr:rowOff>0</xdr:rowOff>
    </xdr:from>
    <xdr:to>
      <xdr:col>6</xdr:col>
      <xdr:colOff>352229</xdr:colOff>
      <xdr:row>5</xdr:row>
      <xdr:rowOff>64190</xdr:rowOff>
    </xdr:to>
    <xdr:pic>
      <xdr:nvPicPr>
        <xdr:cNvPr id="30" name="Picture 29"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5274" cy="135282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165651</xdr:colOff>
      <xdr:row>0</xdr:row>
      <xdr:rowOff>0</xdr:rowOff>
    </xdr:from>
    <xdr:to>
      <xdr:col>3</xdr:col>
      <xdr:colOff>856357</xdr:colOff>
      <xdr:row>2</xdr:row>
      <xdr:rowOff>96715</xdr:rowOff>
    </xdr:to>
    <xdr:pic>
      <xdr:nvPicPr>
        <xdr:cNvPr id="2" name="Picture 1"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2506" cy="1201615"/>
        </a:xfrm>
        <a:prstGeom prst="rect">
          <a:avLst/>
        </a:prstGeom>
        <a:noFill/>
        <a:ln w="9525">
          <a:noFill/>
          <a:miter lim="800000"/>
          <a:headEnd/>
          <a:tailEnd/>
        </a:ln>
      </xdr:spPr>
    </xdr:pic>
    <xdr:clientData/>
  </xdr:twoCellAnchor>
  <xdr:twoCellAnchor>
    <xdr:from>
      <xdr:col>0</xdr:col>
      <xdr:colOff>0</xdr:colOff>
      <xdr:row>0</xdr:row>
      <xdr:rowOff>28575</xdr:rowOff>
    </xdr:from>
    <xdr:to>
      <xdr:col>6</xdr:col>
      <xdr:colOff>0</xdr:colOff>
      <xdr:row>4</xdr:row>
      <xdr:rowOff>0</xdr:rowOff>
    </xdr:to>
    <xdr:pic>
      <xdr:nvPicPr>
        <xdr:cNvPr id="3" name="Picture 2"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8575"/>
          <a:ext cx="5772150" cy="1304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779245</xdr:colOff>
      <xdr:row>6</xdr:row>
      <xdr:rowOff>191190</xdr:rowOff>
    </xdr:to>
    <xdr:pic>
      <xdr:nvPicPr>
        <xdr:cNvPr id="2" name="Picture 1" descr="Related image"/>
        <xdr:cNvPicPr>
          <a:picLocks noChangeAspect="1" noChangeArrowheads="1"/>
        </xdr:cNvPicPr>
      </xdr:nvPicPr>
      <xdr:blipFill>
        <a:blip xmlns:r="http://schemas.openxmlformats.org/officeDocument/2006/relationships" r:embed="rId1"/>
        <a:srcRect/>
        <a:stretch>
          <a:fillRect/>
        </a:stretch>
      </xdr:blipFill>
      <xdr:spPr bwMode="auto">
        <a:xfrm>
          <a:off x="0" y="0"/>
          <a:ext cx="3679078" cy="1365940"/>
        </a:xfrm>
        <a:prstGeom prst="rect">
          <a:avLst/>
        </a:prstGeom>
        <a:noFill/>
        <a:ln w="9525">
          <a:noFill/>
          <a:miter lim="800000"/>
          <a:headEnd/>
          <a:tailEnd/>
        </a:ln>
      </xdr:spPr>
    </xdr:pic>
    <xdr:clientData/>
  </xdr:twoCellAnchor>
  <xdr:twoCellAnchor>
    <xdr:from>
      <xdr:col>0</xdr:col>
      <xdr:colOff>0</xdr:colOff>
      <xdr:row>0</xdr:row>
      <xdr:rowOff>0</xdr:rowOff>
    </xdr:from>
    <xdr:to>
      <xdr:col>4</xdr:col>
      <xdr:colOff>582083</xdr:colOff>
      <xdr:row>6</xdr:row>
      <xdr:rowOff>84667</xdr:rowOff>
    </xdr:to>
    <xdr:pic>
      <xdr:nvPicPr>
        <xdr:cNvPr id="3" name="Picture 2"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4889500" cy="12594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771525</xdr:colOff>
      <xdr:row>2</xdr:row>
      <xdr:rowOff>9525</xdr:rowOff>
    </xdr:from>
    <xdr:to>
      <xdr:col>5</xdr:col>
      <xdr:colOff>133350</xdr:colOff>
      <xdr:row>2</xdr:row>
      <xdr:rowOff>9525</xdr:rowOff>
    </xdr:to>
    <xdr:cxnSp macro="">
      <xdr:nvCxnSpPr>
        <xdr:cNvPr id="3" name="Straight Connector 2"/>
        <xdr:cNvCxnSpPr/>
      </xdr:nvCxnSpPr>
      <xdr:spPr>
        <a:xfrm>
          <a:off x="4295775" y="419100"/>
          <a:ext cx="18288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428625</xdr:colOff>
      <xdr:row>3</xdr:row>
      <xdr:rowOff>28575</xdr:rowOff>
    </xdr:from>
    <xdr:to>
      <xdr:col>2</xdr:col>
      <xdr:colOff>352425</xdr:colOff>
      <xdr:row>3</xdr:row>
      <xdr:rowOff>28575</xdr:rowOff>
    </xdr:to>
    <xdr:cxnSp macro="">
      <xdr:nvCxnSpPr>
        <xdr:cNvPr id="4" name="Straight Connector 3"/>
        <xdr:cNvCxnSpPr/>
      </xdr:nvCxnSpPr>
      <xdr:spPr>
        <a:xfrm>
          <a:off x="828675" y="638175"/>
          <a:ext cx="18859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161925</xdr:colOff>
      <xdr:row>3</xdr:row>
      <xdr:rowOff>28575</xdr:rowOff>
    </xdr:from>
    <xdr:to>
      <xdr:col>2</xdr:col>
      <xdr:colOff>85725</xdr:colOff>
      <xdr:row>3</xdr:row>
      <xdr:rowOff>28575</xdr:rowOff>
    </xdr:to>
    <xdr:cxnSp macro="">
      <xdr:nvCxnSpPr>
        <xdr:cNvPr id="4" name="Straight Connector 3"/>
        <xdr:cNvCxnSpPr/>
      </xdr:nvCxnSpPr>
      <xdr:spPr>
        <a:xfrm>
          <a:off x="561975" y="638175"/>
          <a:ext cx="1685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638175</xdr:colOff>
      <xdr:row>2</xdr:row>
      <xdr:rowOff>76200</xdr:rowOff>
    </xdr:from>
    <xdr:to>
      <xdr:col>7</xdr:col>
      <xdr:colOff>266700</xdr:colOff>
      <xdr:row>2</xdr:row>
      <xdr:rowOff>76200</xdr:rowOff>
    </xdr:to>
    <xdr:cxnSp macro="">
      <xdr:nvCxnSpPr>
        <xdr:cNvPr id="8" name="Straight Connector 7"/>
        <xdr:cNvCxnSpPr/>
      </xdr:nvCxnSpPr>
      <xdr:spPr>
        <a:xfrm>
          <a:off x="4019550" y="485775"/>
          <a:ext cx="1400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4"/>
  <sheetViews>
    <sheetView topLeftCell="A24" zoomScale="60" zoomScaleNormal="60" workbookViewId="0">
      <selection activeCell="O49" sqref="O49"/>
    </sheetView>
  </sheetViews>
  <sheetFormatPr defaultColWidth="9" defaultRowHeight="15"/>
  <cols>
    <col min="1" max="1" width="2.42578125" style="1" customWidth="1"/>
    <col min="2" max="6" width="10" style="1" customWidth="1"/>
    <col min="7" max="7" width="5.42578125" style="1" customWidth="1"/>
    <col min="8" max="8" width="12.85546875" style="1" customWidth="1"/>
    <col min="9" max="9" width="9" style="1"/>
    <col min="10" max="10" width="5.28515625" style="1" customWidth="1"/>
    <col min="11" max="14" width="9" style="1"/>
    <col min="15" max="15" width="11.28515625" style="1" customWidth="1"/>
    <col min="16" max="16" width="9" style="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4" ht="24.75" customHeight="1">
      <c r="B1" s="160" t="s">
        <v>28</v>
      </c>
      <c r="C1" s="161"/>
      <c r="D1" s="161"/>
      <c r="E1" s="161"/>
      <c r="F1" s="161"/>
      <c r="G1" s="162"/>
      <c r="H1" s="169" t="s">
        <v>138</v>
      </c>
      <c r="I1" s="170"/>
      <c r="J1" s="170"/>
      <c r="K1" s="170"/>
      <c r="L1" s="170"/>
      <c r="M1" s="170"/>
      <c r="N1" s="170"/>
      <c r="O1" s="170"/>
      <c r="P1" s="170"/>
      <c r="Q1" s="170"/>
      <c r="R1" s="171"/>
      <c r="S1" s="176" t="s">
        <v>0</v>
      </c>
      <c r="T1" s="177"/>
      <c r="U1" s="177"/>
      <c r="V1" s="177"/>
      <c r="W1" s="178"/>
    </row>
    <row r="2" spans="1:24" ht="24.75" customHeight="1">
      <c r="B2" s="163"/>
      <c r="C2" s="164"/>
      <c r="D2" s="164"/>
      <c r="E2" s="164"/>
      <c r="F2" s="164"/>
      <c r="G2" s="165"/>
      <c r="H2" s="172"/>
      <c r="I2" s="172"/>
      <c r="J2" s="172"/>
      <c r="K2" s="172"/>
      <c r="L2" s="172"/>
      <c r="M2" s="172"/>
      <c r="N2" s="172"/>
      <c r="O2" s="172"/>
      <c r="P2" s="172"/>
      <c r="Q2" s="172"/>
      <c r="R2" s="173"/>
      <c r="S2" s="179"/>
      <c r="T2" s="180"/>
      <c r="U2" s="180"/>
      <c r="V2" s="180"/>
      <c r="W2" s="181"/>
    </row>
    <row r="3" spans="1:24" ht="4.5" customHeight="1">
      <c r="B3" s="163"/>
      <c r="C3" s="164"/>
      <c r="D3" s="164"/>
      <c r="E3" s="164"/>
      <c r="F3" s="164"/>
      <c r="G3" s="165"/>
      <c r="H3" s="172"/>
      <c r="I3" s="172"/>
      <c r="J3" s="172"/>
      <c r="K3" s="172"/>
      <c r="L3" s="172"/>
      <c r="M3" s="172"/>
      <c r="N3" s="172"/>
      <c r="O3" s="172"/>
      <c r="P3" s="172"/>
      <c r="Q3" s="172"/>
      <c r="R3" s="173"/>
      <c r="S3" s="179"/>
      <c r="T3" s="180"/>
      <c r="U3" s="180"/>
      <c r="V3" s="180"/>
      <c r="W3" s="181"/>
    </row>
    <row r="4" spans="1:24" ht="19.5" customHeight="1" thickBot="1">
      <c r="B4" s="166"/>
      <c r="C4" s="167"/>
      <c r="D4" s="167"/>
      <c r="E4" s="167"/>
      <c r="F4" s="167"/>
      <c r="G4" s="168"/>
      <c r="H4" s="174"/>
      <c r="I4" s="174"/>
      <c r="J4" s="174"/>
      <c r="K4" s="174"/>
      <c r="L4" s="174"/>
      <c r="M4" s="174"/>
      <c r="N4" s="174"/>
      <c r="O4" s="174"/>
      <c r="P4" s="174"/>
      <c r="Q4" s="174"/>
      <c r="R4" s="175"/>
      <c r="S4" s="182"/>
      <c r="T4" s="183"/>
      <c r="U4" s="183"/>
      <c r="V4" s="183"/>
      <c r="W4" s="184"/>
    </row>
    <row r="5" spans="1:24" ht="27" customHeight="1">
      <c r="B5" s="185"/>
      <c r="C5" s="186"/>
      <c r="D5" s="186"/>
      <c r="E5" s="186"/>
      <c r="F5" s="186"/>
      <c r="G5" s="187"/>
      <c r="H5" s="191" t="s">
        <v>35</v>
      </c>
      <c r="I5" s="192"/>
      <c r="J5" s="192"/>
      <c r="K5" s="192"/>
      <c r="L5" s="192"/>
      <c r="M5" s="192"/>
      <c r="N5" s="192"/>
      <c r="O5" s="192"/>
      <c r="P5" s="192"/>
      <c r="Q5" s="192"/>
      <c r="R5" s="192"/>
      <c r="S5" s="194" t="s">
        <v>36</v>
      </c>
      <c r="T5" s="187"/>
      <c r="U5" s="195" t="s">
        <v>228</v>
      </c>
      <c r="V5" s="196"/>
      <c r="W5" s="197"/>
    </row>
    <row r="6" spans="1:24" ht="10.5" customHeight="1" thickBot="1">
      <c r="B6" s="188"/>
      <c r="C6" s="189"/>
      <c r="D6" s="189"/>
      <c r="E6" s="189"/>
      <c r="F6" s="189"/>
      <c r="G6" s="190"/>
      <c r="H6" s="193"/>
      <c r="I6" s="193"/>
      <c r="J6" s="193"/>
      <c r="K6" s="193"/>
      <c r="L6" s="193"/>
      <c r="M6" s="193"/>
      <c r="N6" s="193"/>
      <c r="O6" s="193"/>
      <c r="P6" s="193"/>
      <c r="Q6" s="193"/>
      <c r="R6" s="193"/>
      <c r="S6" s="188"/>
      <c r="T6" s="190"/>
      <c r="U6" s="198"/>
      <c r="V6" s="198"/>
      <c r="W6" s="199"/>
    </row>
    <row r="7" spans="1:24" ht="24" thickBot="1">
      <c r="A7" s="2"/>
      <c r="B7" s="19"/>
      <c r="C7" s="18"/>
      <c r="D7" s="18"/>
      <c r="E7" s="18"/>
      <c r="F7" s="20"/>
      <c r="G7" s="21"/>
      <c r="H7" s="3"/>
      <c r="I7" s="3"/>
      <c r="J7" s="3"/>
      <c r="K7" s="3"/>
      <c r="L7" s="3"/>
      <c r="M7" s="3"/>
      <c r="N7" s="3"/>
      <c r="O7" s="3"/>
      <c r="P7" s="3"/>
      <c r="Q7" s="3"/>
      <c r="R7" s="3"/>
      <c r="S7" s="3"/>
      <c r="T7" s="3"/>
      <c r="U7" s="3"/>
      <c r="V7" s="3"/>
      <c r="W7" s="2"/>
      <c r="X7" s="2"/>
    </row>
    <row r="8" spans="1:24" ht="16.5" customHeight="1" thickBot="1">
      <c r="B8" s="200" t="s">
        <v>8</v>
      </c>
      <c r="C8" s="201"/>
      <c r="D8" s="201"/>
      <c r="E8" s="201"/>
      <c r="F8" s="201"/>
      <c r="G8" s="202"/>
      <c r="H8" s="4"/>
      <c r="I8" s="4"/>
      <c r="J8" s="4"/>
      <c r="K8" s="4"/>
      <c r="L8" s="4"/>
      <c r="M8" s="4"/>
      <c r="N8" s="7"/>
      <c r="O8" s="7"/>
      <c r="P8" s="7"/>
      <c r="Q8" s="7"/>
      <c r="R8" s="7"/>
      <c r="S8" s="206" t="s">
        <v>12</v>
      </c>
      <c r="T8" s="207"/>
      <c r="U8" s="207"/>
      <c r="V8" s="207"/>
      <c r="W8" s="208"/>
    </row>
    <row r="9" spans="1:24" ht="45" customHeight="1" thickBot="1">
      <c r="B9" s="216" t="s">
        <v>9</v>
      </c>
      <c r="C9" s="217"/>
      <c r="D9" s="217"/>
      <c r="E9" s="217"/>
      <c r="F9" s="217"/>
      <c r="G9" s="218"/>
      <c r="H9" s="3"/>
      <c r="I9" s="3"/>
      <c r="J9" s="3"/>
      <c r="K9" s="3"/>
      <c r="L9" s="3"/>
      <c r="M9" s="3"/>
      <c r="N9" s="8"/>
      <c r="O9" s="8"/>
      <c r="P9" s="8"/>
      <c r="Q9" s="8"/>
      <c r="R9" s="12"/>
      <c r="S9" s="216" t="s">
        <v>13</v>
      </c>
      <c r="T9" s="217"/>
      <c r="U9" s="217"/>
      <c r="V9" s="217"/>
      <c r="W9" s="218"/>
    </row>
    <row r="10" spans="1:24" ht="15" customHeight="1">
      <c r="B10" s="219" t="s">
        <v>38</v>
      </c>
      <c r="C10" s="220"/>
      <c r="D10" s="220"/>
      <c r="E10" s="220"/>
      <c r="F10" s="221"/>
      <c r="G10" s="219"/>
      <c r="H10" s="3"/>
      <c r="I10" s="3"/>
      <c r="J10" s="3"/>
      <c r="K10" s="3"/>
      <c r="L10" s="3"/>
      <c r="M10" s="3"/>
      <c r="N10" s="3"/>
      <c r="O10" s="3"/>
      <c r="P10" s="3"/>
      <c r="Q10" s="3"/>
      <c r="R10" s="13"/>
      <c r="S10" s="219" t="s">
        <v>200</v>
      </c>
      <c r="T10" s="220"/>
      <c r="U10" s="220"/>
      <c r="V10" s="220"/>
      <c r="W10" s="221"/>
    </row>
    <row r="11" spans="1:24" ht="15" customHeight="1">
      <c r="B11" s="222"/>
      <c r="C11" s="220"/>
      <c r="D11" s="220"/>
      <c r="E11" s="220"/>
      <c r="F11" s="221"/>
      <c r="G11" s="222"/>
      <c r="H11" s="3"/>
      <c r="I11" s="3"/>
      <c r="J11" s="3"/>
      <c r="K11" s="3"/>
      <c r="L11" s="3"/>
      <c r="M11" s="3"/>
      <c r="N11" s="3"/>
      <c r="O11" s="3"/>
      <c r="P11" s="3"/>
      <c r="Q11" s="3"/>
      <c r="R11" s="13"/>
      <c r="S11" s="222"/>
      <c r="T11" s="220"/>
      <c r="U11" s="220"/>
      <c r="V11" s="220"/>
      <c r="W11" s="221"/>
    </row>
    <row r="12" spans="1:24" ht="15" customHeight="1">
      <c r="B12" s="222"/>
      <c r="C12" s="220"/>
      <c r="D12" s="220"/>
      <c r="E12" s="220"/>
      <c r="F12" s="221"/>
      <c r="G12" s="222"/>
      <c r="H12" s="3"/>
      <c r="I12" s="3"/>
      <c r="J12" s="3"/>
      <c r="K12" s="3"/>
      <c r="L12" s="3"/>
      <c r="M12" s="3"/>
      <c r="N12" s="3"/>
      <c r="O12" s="3"/>
      <c r="P12" s="3"/>
      <c r="Q12" s="3"/>
      <c r="R12" s="13"/>
      <c r="S12" s="222"/>
      <c r="T12" s="220"/>
      <c r="U12" s="220"/>
      <c r="V12" s="220"/>
      <c r="W12" s="221"/>
    </row>
    <row r="13" spans="1:24" ht="15" customHeight="1">
      <c r="B13" s="222"/>
      <c r="C13" s="220"/>
      <c r="D13" s="220"/>
      <c r="E13" s="220"/>
      <c r="F13" s="221"/>
      <c r="G13" s="222"/>
      <c r="H13" s="3"/>
      <c r="I13" s="3"/>
      <c r="J13" s="3"/>
      <c r="K13" s="3"/>
      <c r="L13" s="3"/>
      <c r="M13" s="3"/>
      <c r="N13" s="3"/>
      <c r="O13" s="3"/>
      <c r="P13" s="3"/>
      <c r="Q13" s="3"/>
      <c r="R13" s="13"/>
      <c r="S13" s="222"/>
      <c r="T13" s="220"/>
      <c r="U13" s="220"/>
      <c r="V13" s="220"/>
      <c r="W13" s="221"/>
    </row>
    <row r="14" spans="1:24" ht="15" customHeight="1">
      <c r="B14" s="222"/>
      <c r="C14" s="220"/>
      <c r="D14" s="220"/>
      <c r="E14" s="220"/>
      <c r="F14" s="221"/>
      <c r="G14" s="222"/>
      <c r="H14" s="3"/>
      <c r="I14" s="3"/>
      <c r="J14" s="3"/>
      <c r="K14" s="3"/>
      <c r="L14" s="3"/>
      <c r="M14" s="3"/>
      <c r="N14" s="3"/>
      <c r="O14" s="3"/>
      <c r="P14" s="3"/>
      <c r="Q14" s="3"/>
      <c r="R14" s="13"/>
      <c r="S14" s="222"/>
      <c r="T14" s="220"/>
      <c r="U14" s="220"/>
      <c r="V14" s="220"/>
      <c r="W14" s="221"/>
    </row>
    <row r="15" spans="1:24" ht="15" hidden="1" customHeight="1">
      <c r="B15" s="222"/>
      <c r="C15" s="220"/>
      <c r="D15" s="220"/>
      <c r="E15" s="220"/>
      <c r="F15" s="221"/>
      <c r="G15" s="222"/>
      <c r="H15" s="3"/>
      <c r="I15" s="3"/>
      <c r="J15" s="3"/>
      <c r="K15" s="3"/>
      <c r="L15" s="3"/>
      <c r="M15" s="3"/>
      <c r="N15" s="3"/>
      <c r="O15" s="3"/>
      <c r="P15" s="3"/>
      <c r="Q15" s="3"/>
      <c r="R15" s="13"/>
      <c r="S15" s="222"/>
      <c r="T15" s="220"/>
      <c r="U15" s="220"/>
      <c r="V15" s="220"/>
      <c r="W15" s="221"/>
    </row>
    <row r="16" spans="1:24" ht="15" hidden="1" customHeight="1">
      <c r="B16" s="222"/>
      <c r="C16" s="220"/>
      <c r="D16" s="220"/>
      <c r="E16" s="220"/>
      <c r="F16" s="221"/>
      <c r="G16" s="222"/>
      <c r="H16" s="3"/>
      <c r="I16" s="3"/>
      <c r="J16" s="3"/>
      <c r="K16" s="3"/>
      <c r="L16" s="3"/>
      <c r="M16" s="3"/>
      <c r="N16" s="3"/>
      <c r="O16" s="3"/>
      <c r="P16" s="3"/>
      <c r="Q16" s="3"/>
      <c r="R16" s="13"/>
      <c r="S16" s="222"/>
      <c r="T16" s="220"/>
      <c r="U16" s="220"/>
      <c r="V16" s="220"/>
      <c r="W16" s="221"/>
    </row>
    <row r="17" spans="2:23" ht="15" hidden="1" customHeight="1">
      <c r="B17" s="222"/>
      <c r="C17" s="220"/>
      <c r="D17" s="220"/>
      <c r="E17" s="220"/>
      <c r="F17" s="221"/>
      <c r="G17" s="222"/>
      <c r="H17" s="3"/>
      <c r="I17" s="3"/>
      <c r="J17" s="3"/>
      <c r="K17" s="3"/>
      <c r="L17" s="3"/>
      <c r="M17" s="3"/>
      <c r="N17" s="3"/>
      <c r="O17" s="3"/>
      <c r="P17" s="3"/>
      <c r="Q17" s="3"/>
      <c r="R17" s="13"/>
      <c r="S17" s="222"/>
      <c r="T17" s="220"/>
      <c r="U17" s="220"/>
      <c r="V17" s="220"/>
      <c r="W17" s="221"/>
    </row>
    <row r="18" spans="2:23" ht="30" customHeight="1" thickBot="1">
      <c r="B18" s="223"/>
      <c r="C18" s="224"/>
      <c r="D18" s="224"/>
      <c r="E18" s="224"/>
      <c r="F18" s="225"/>
      <c r="G18" s="223"/>
      <c r="H18" s="3"/>
      <c r="I18" s="3"/>
      <c r="J18" s="3"/>
      <c r="K18" s="3"/>
      <c r="L18" s="3"/>
      <c r="M18" s="3"/>
      <c r="N18" s="3"/>
      <c r="O18" s="3"/>
      <c r="P18" s="3"/>
      <c r="Q18" s="3"/>
      <c r="R18" s="13"/>
      <c r="S18" s="223"/>
      <c r="T18" s="224"/>
      <c r="U18" s="224"/>
      <c r="V18" s="224"/>
      <c r="W18" s="225"/>
    </row>
    <row r="19" spans="2:23" ht="17.25" customHeight="1">
      <c r="G19" s="5"/>
      <c r="H19" s="5"/>
      <c r="I19" s="5"/>
      <c r="J19" s="5"/>
      <c r="K19" s="5"/>
      <c r="L19" s="5"/>
      <c r="M19" s="5"/>
      <c r="N19" s="5"/>
      <c r="O19" s="5"/>
      <c r="P19" s="5"/>
      <c r="Q19" s="5"/>
      <c r="R19" s="5"/>
    </row>
    <row r="21" spans="2:23" ht="32.25" customHeight="1" thickTop="1" thickBot="1">
      <c r="B21" s="200" t="s">
        <v>10</v>
      </c>
      <c r="C21" s="201"/>
      <c r="D21" s="201"/>
      <c r="E21" s="201"/>
      <c r="F21" s="201"/>
      <c r="G21" s="202"/>
      <c r="H21" s="6"/>
      <c r="I21" s="6"/>
      <c r="J21" s="6"/>
      <c r="K21" s="9"/>
      <c r="L21" s="203" t="s">
        <v>23</v>
      </c>
      <c r="M21" s="204"/>
      <c r="N21" s="205"/>
      <c r="O21" s="3"/>
      <c r="P21" s="10"/>
      <c r="Q21" s="10"/>
      <c r="R21" s="10"/>
      <c r="S21" s="206" t="s">
        <v>15</v>
      </c>
      <c r="T21" s="207"/>
      <c r="U21" s="207"/>
      <c r="V21" s="207"/>
      <c r="W21" s="208"/>
    </row>
    <row r="22" spans="2:23" ht="21.75" customHeight="1" thickBot="1">
      <c r="B22" s="209" t="s">
        <v>11</v>
      </c>
      <c r="C22" s="210"/>
      <c r="D22" s="210"/>
      <c r="E22" s="210"/>
      <c r="F22" s="210"/>
      <c r="G22" s="211"/>
      <c r="H22" s="3"/>
      <c r="I22" s="3"/>
      <c r="J22" s="3"/>
      <c r="K22" s="3"/>
      <c r="L22" s="212" t="s">
        <v>34</v>
      </c>
      <c r="M22" s="213"/>
      <c r="N22" s="214"/>
      <c r="O22" s="3"/>
      <c r="P22" s="8"/>
      <c r="Q22" s="8"/>
      <c r="R22" s="8"/>
      <c r="S22" s="90" t="s">
        <v>1</v>
      </c>
      <c r="T22" s="210" t="s">
        <v>14</v>
      </c>
      <c r="U22" s="210"/>
      <c r="V22" s="210"/>
      <c r="W22" s="211"/>
    </row>
    <row r="23" spans="2:23" ht="19.5" customHeight="1">
      <c r="B23" s="252" t="s">
        <v>37</v>
      </c>
      <c r="C23" s="253"/>
      <c r="D23" s="253"/>
      <c r="E23" s="253"/>
      <c r="F23" s="253"/>
      <c r="G23" s="254"/>
      <c r="H23" s="3"/>
      <c r="I23" s="3"/>
      <c r="J23" s="3"/>
      <c r="K23" s="3"/>
      <c r="L23" s="215"/>
      <c r="M23" s="213"/>
      <c r="N23" s="214"/>
      <c r="O23" s="3"/>
      <c r="P23" s="3"/>
      <c r="Q23" s="3"/>
      <c r="R23" s="3"/>
      <c r="S23" s="252" t="s">
        <v>33</v>
      </c>
      <c r="T23" s="253"/>
      <c r="U23" s="253"/>
      <c r="V23" s="253"/>
      <c r="W23" s="254"/>
    </row>
    <row r="24" spans="2:23" ht="19.5" customHeight="1">
      <c r="B24" s="219"/>
      <c r="C24" s="255"/>
      <c r="D24" s="255"/>
      <c r="E24" s="255"/>
      <c r="F24" s="255"/>
      <c r="G24" s="256"/>
      <c r="H24" s="3"/>
      <c r="I24" s="3"/>
      <c r="J24" s="3"/>
      <c r="K24" s="3"/>
      <c r="L24" s="215"/>
      <c r="M24" s="213"/>
      <c r="N24" s="214"/>
      <c r="O24" s="3"/>
      <c r="P24" s="3"/>
      <c r="Q24" s="3"/>
      <c r="R24" s="3"/>
      <c r="S24" s="219"/>
      <c r="T24" s="255"/>
      <c r="U24" s="255"/>
      <c r="V24" s="255"/>
      <c r="W24" s="256"/>
    </row>
    <row r="25" spans="2:23" ht="19.5" customHeight="1">
      <c r="B25" s="219"/>
      <c r="C25" s="255"/>
      <c r="D25" s="255"/>
      <c r="E25" s="255"/>
      <c r="F25" s="255"/>
      <c r="G25" s="256"/>
      <c r="H25" s="3"/>
      <c r="I25" s="3"/>
      <c r="J25" s="3"/>
      <c r="K25" s="3"/>
      <c r="L25" s="215"/>
      <c r="M25" s="213"/>
      <c r="N25" s="214"/>
      <c r="O25" s="3"/>
      <c r="P25" s="3"/>
      <c r="Q25" s="3"/>
      <c r="R25" s="3"/>
      <c r="S25" s="219"/>
      <c r="T25" s="255"/>
      <c r="U25" s="255"/>
      <c r="V25" s="255"/>
      <c r="W25" s="256"/>
    </row>
    <row r="26" spans="2:23" ht="19.5" customHeight="1">
      <c r="B26" s="219"/>
      <c r="C26" s="255"/>
      <c r="D26" s="255"/>
      <c r="E26" s="255"/>
      <c r="F26" s="255"/>
      <c r="G26" s="256"/>
      <c r="H26" s="3"/>
      <c r="I26" s="3"/>
      <c r="J26" s="3"/>
      <c r="K26" s="3"/>
      <c r="L26" s="215"/>
      <c r="M26" s="213"/>
      <c r="N26" s="214"/>
      <c r="O26" s="3"/>
      <c r="P26" s="3"/>
      <c r="Q26" s="3"/>
      <c r="R26" s="3"/>
      <c r="S26" s="219"/>
      <c r="T26" s="255"/>
      <c r="U26" s="255"/>
      <c r="V26" s="255"/>
      <c r="W26" s="256"/>
    </row>
    <row r="27" spans="2:23" ht="19.5" customHeight="1" thickBot="1">
      <c r="B27" s="257"/>
      <c r="C27" s="258"/>
      <c r="D27" s="258"/>
      <c r="E27" s="258"/>
      <c r="F27" s="258"/>
      <c r="G27" s="259"/>
      <c r="H27" s="3"/>
      <c r="I27" s="3"/>
      <c r="J27" s="3"/>
      <c r="K27" s="3"/>
      <c r="L27" s="215"/>
      <c r="M27" s="213"/>
      <c r="N27" s="214"/>
      <c r="O27" s="3"/>
      <c r="P27" s="3"/>
      <c r="Q27" s="3"/>
      <c r="R27" s="3"/>
      <c r="S27" s="257"/>
      <c r="T27" s="258"/>
      <c r="U27" s="258"/>
      <c r="V27" s="258"/>
      <c r="W27" s="259"/>
    </row>
    <row r="28" spans="2:23" ht="15" customHeight="1">
      <c r="B28" s="91"/>
      <c r="C28" s="91"/>
      <c r="D28" s="91"/>
      <c r="E28" s="91"/>
      <c r="F28" s="91"/>
      <c r="G28" s="91"/>
      <c r="H28" s="3"/>
      <c r="I28" s="3"/>
      <c r="J28" s="3"/>
      <c r="K28" s="3"/>
      <c r="L28" s="215"/>
      <c r="M28" s="213"/>
      <c r="N28" s="214"/>
      <c r="O28" s="3"/>
      <c r="P28" s="3"/>
      <c r="Q28" s="3"/>
      <c r="R28" s="3"/>
      <c r="S28" s="91"/>
      <c r="T28" s="91"/>
      <c r="U28" s="91"/>
      <c r="V28" s="91"/>
      <c r="W28" s="91"/>
    </row>
    <row r="29" spans="2:23" ht="15" customHeight="1">
      <c r="B29" s="91"/>
      <c r="C29" s="91"/>
      <c r="D29" s="91"/>
      <c r="E29" s="91"/>
      <c r="F29" s="91"/>
      <c r="G29" s="91"/>
      <c r="H29" s="3"/>
      <c r="I29" s="3"/>
      <c r="J29" s="3"/>
      <c r="K29" s="3"/>
      <c r="L29" s="242" t="s">
        <v>22</v>
      </c>
      <c r="M29" s="243"/>
      <c r="N29" s="244"/>
      <c r="O29" s="3"/>
      <c r="P29" s="3"/>
      <c r="Q29" s="3"/>
      <c r="R29" s="3"/>
      <c r="S29" s="91"/>
      <c r="T29" s="91"/>
      <c r="U29" s="91"/>
      <c r="V29" s="91"/>
      <c r="W29" s="91"/>
    </row>
    <row r="30" spans="2:23" ht="15" customHeight="1">
      <c r="B30" s="89"/>
      <c r="C30" s="89"/>
      <c r="D30" s="89"/>
      <c r="E30" s="89"/>
      <c r="F30" s="89"/>
      <c r="G30" s="89"/>
      <c r="H30" s="3"/>
      <c r="I30" s="3"/>
      <c r="J30" s="3"/>
      <c r="K30" s="3"/>
      <c r="L30" s="245" t="s">
        <v>137</v>
      </c>
      <c r="M30" s="246"/>
      <c r="N30" s="247"/>
      <c r="O30" s="3"/>
      <c r="P30" s="3"/>
      <c r="Q30" s="3"/>
      <c r="R30" s="3"/>
      <c r="S30" s="89"/>
      <c r="T30" s="89"/>
      <c r="U30" s="89"/>
      <c r="V30" s="89"/>
      <c r="W30" s="89"/>
    </row>
    <row r="31" spans="2:23" ht="4.5" customHeight="1">
      <c r="B31" s="89"/>
      <c r="C31" s="89"/>
      <c r="D31" s="89"/>
      <c r="E31" s="89"/>
      <c r="F31" s="89"/>
      <c r="G31" s="89"/>
      <c r="H31" s="3"/>
      <c r="I31" s="3"/>
      <c r="J31" s="3"/>
      <c r="K31" s="3"/>
      <c r="L31" s="248"/>
      <c r="M31" s="246"/>
      <c r="N31" s="247"/>
      <c r="O31" s="3"/>
      <c r="P31" s="3"/>
      <c r="Q31" s="3"/>
      <c r="R31" s="3"/>
      <c r="S31" s="89"/>
      <c r="T31" s="89"/>
      <c r="U31" s="89"/>
      <c r="V31" s="89"/>
      <c r="W31" s="89"/>
    </row>
    <row r="32" spans="2:23" ht="14.25" hidden="1" customHeight="1" thickBot="1">
      <c r="B32" s="89"/>
      <c r="C32" s="89"/>
      <c r="D32" s="89"/>
      <c r="E32" s="89"/>
      <c r="F32" s="89"/>
      <c r="G32" s="89"/>
      <c r="H32" s="3"/>
      <c r="I32" s="3"/>
      <c r="J32" s="3"/>
      <c r="K32" s="3"/>
      <c r="L32" s="249"/>
      <c r="M32" s="250"/>
      <c r="N32" s="251"/>
      <c r="O32" s="3"/>
      <c r="P32" s="3"/>
      <c r="Q32" s="3"/>
      <c r="R32" s="3"/>
      <c r="S32" s="89"/>
      <c r="T32" s="89"/>
      <c r="U32" s="89"/>
      <c r="V32" s="89"/>
      <c r="W32" s="89"/>
    </row>
    <row r="33" spans="2:23">
      <c r="B33" s="2"/>
      <c r="C33" s="2"/>
      <c r="D33" s="2"/>
      <c r="E33" s="2"/>
      <c r="F33" s="2"/>
      <c r="G33" s="3"/>
      <c r="H33" s="3"/>
      <c r="I33" s="3"/>
      <c r="J33" s="3"/>
      <c r="K33" s="3"/>
      <c r="L33" s="9"/>
      <c r="M33" s="9"/>
      <c r="N33" s="9"/>
      <c r="O33" s="3"/>
      <c r="P33" s="3"/>
      <c r="Q33" s="3"/>
      <c r="R33" s="3"/>
      <c r="S33" s="3"/>
      <c r="T33" s="3"/>
      <c r="U33" s="3"/>
      <c r="V33" s="3"/>
      <c r="W33" s="3"/>
    </row>
    <row r="34" spans="2:23" ht="15.75" thickBot="1"/>
    <row r="35" spans="2:23" ht="30" customHeight="1" thickBot="1">
      <c r="B35" s="234" t="s">
        <v>139</v>
      </c>
      <c r="C35" s="201"/>
      <c r="D35" s="201"/>
      <c r="E35" s="201"/>
      <c r="F35" s="201"/>
      <c r="G35" s="202"/>
      <c r="H35" s="6"/>
      <c r="I35" s="6"/>
      <c r="J35" s="6"/>
      <c r="K35" s="6"/>
      <c r="L35" s="6"/>
      <c r="M35" s="6"/>
      <c r="N35" s="10"/>
      <c r="O35" s="10"/>
      <c r="P35" s="10"/>
      <c r="Q35" s="10"/>
      <c r="R35" s="10"/>
      <c r="S35" s="235" t="s">
        <v>16</v>
      </c>
      <c r="T35" s="236"/>
      <c r="U35" s="236"/>
      <c r="V35" s="236"/>
      <c r="W35" s="237"/>
    </row>
    <row r="36" spans="2:23" ht="43.5" customHeight="1" thickBot="1">
      <c r="B36" s="238" t="s">
        <v>2</v>
      </c>
      <c r="C36" s="217"/>
      <c r="D36" s="217"/>
      <c r="E36" s="217"/>
      <c r="F36" s="217"/>
      <c r="G36" s="218"/>
      <c r="H36" s="3"/>
      <c r="I36" s="3"/>
      <c r="J36" s="3"/>
      <c r="K36" s="3"/>
      <c r="L36" s="3"/>
      <c r="M36" s="3"/>
      <c r="N36" s="8"/>
      <c r="O36" s="8"/>
      <c r="P36" s="8"/>
      <c r="Q36" s="8"/>
      <c r="R36" s="8"/>
      <c r="S36" s="239" t="s">
        <v>24</v>
      </c>
      <c r="T36" s="240"/>
      <c r="U36" s="240"/>
      <c r="V36" s="240"/>
      <c r="W36" s="241"/>
    </row>
    <row r="37" spans="2:23" ht="15" customHeight="1">
      <c r="B37" s="219" t="s">
        <v>190</v>
      </c>
      <c r="C37" s="226"/>
      <c r="D37" s="226"/>
      <c r="E37" s="226"/>
      <c r="F37" s="226"/>
      <c r="G37" s="221"/>
      <c r="H37" s="3"/>
      <c r="I37" s="3"/>
      <c r="J37" s="3"/>
      <c r="K37" s="3"/>
      <c r="L37" s="3"/>
      <c r="M37" s="3"/>
      <c r="N37" s="3"/>
      <c r="O37" s="3"/>
      <c r="P37" s="3"/>
      <c r="Q37" s="3"/>
      <c r="R37" s="3"/>
      <c r="S37" s="227" t="s">
        <v>187</v>
      </c>
      <c r="T37" s="228"/>
      <c r="U37" s="228"/>
      <c r="V37" s="228"/>
      <c r="W37" s="229"/>
    </row>
    <row r="38" spans="2:23">
      <c r="B38" s="222"/>
      <c r="C38" s="226"/>
      <c r="D38" s="226"/>
      <c r="E38" s="226"/>
      <c r="F38" s="226"/>
      <c r="G38" s="221"/>
      <c r="H38" s="3"/>
      <c r="I38" s="3"/>
      <c r="J38" s="3"/>
      <c r="K38" s="3"/>
      <c r="L38" s="3"/>
      <c r="M38" s="3"/>
      <c r="N38" s="3"/>
      <c r="O38" s="3"/>
      <c r="P38" s="3"/>
      <c r="Q38" s="3"/>
      <c r="R38" s="3"/>
      <c r="S38" s="230"/>
      <c r="T38" s="228"/>
      <c r="U38" s="228"/>
      <c r="V38" s="228"/>
      <c r="W38" s="229"/>
    </row>
    <row r="39" spans="2:23">
      <c r="B39" s="222"/>
      <c r="C39" s="226"/>
      <c r="D39" s="226"/>
      <c r="E39" s="226"/>
      <c r="F39" s="226"/>
      <c r="G39" s="221"/>
      <c r="H39" s="3"/>
      <c r="I39" s="3"/>
      <c r="J39" s="3"/>
      <c r="K39" s="3"/>
      <c r="L39" s="3"/>
      <c r="M39" s="3"/>
      <c r="N39" s="3"/>
      <c r="O39" s="3"/>
      <c r="P39" s="3"/>
      <c r="Q39" s="3"/>
      <c r="R39" s="3"/>
      <c r="S39" s="230"/>
      <c r="T39" s="228"/>
      <c r="U39" s="228"/>
      <c r="V39" s="228"/>
      <c r="W39" s="229"/>
    </row>
    <row r="40" spans="2:23">
      <c r="B40" s="222"/>
      <c r="C40" s="226"/>
      <c r="D40" s="226"/>
      <c r="E40" s="226"/>
      <c r="F40" s="226"/>
      <c r="G40" s="221"/>
      <c r="H40" s="3"/>
      <c r="I40" s="3"/>
      <c r="J40" s="3"/>
      <c r="K40" s="3"/>
      <c r="L40" s="3"/>
      <c r="M40" s="3"/>
      <c r="N40" s="3"/>
      <c r="O40" s="3"/>
      <c r="P40" s="3"/>
      <c r="Q40" s="3"/>
      <c r="R40" s="3"/>
      <c r="S40" s="230"/>
      <c r="T40" s="228"/>
      <c r="U40" s="228"/>
      <c r="V40" s="228"/>
      <c r="W40" s="229"/>
    </row>
    <row r="41" spans="2:23">
      <c r="B41" s="222"/>
      <c r="C41" s="226"/>
      <c r="D41" s="226"/>
      <c r="E41" s="226"/>
      <c r="F41" s="226"/>
      <c r="G41" s="221"/>
      <c r="H41" s="3"/>
      <c r="I41" s="3"/>
      <c r="J41" s="3"/>
      <c r="K41" s="3"/>
      <c r="L41" s="3"/>
      <c r="M41" s="3"/>
      <c r="N41" s="3"/>
      <c r="O41" s="3"/>
      <c r="P41" s="3"/>
      <c r="Q41" s="3"/>
      <c r="R41" s="3"/>
      <c r="S41" s="230"/>
      <c r="T41" s="228"/>
      <c r="U41" s="228"/>
      <c r="V41" s="228"/>
      <c r="W41" s="229"/>
    </row>
    <row r="42" spans="2:23">
      <c r="B42" s="222"/>
      <c r="C42" s="226"/>
      <c r="D42" s="226"/>
      <c r="E42" s="226"/>
      <c r="F42" s="226"/>
      <c r="G42" s="221"/>
      <c r="H42" s="3"/>
      <c r="I42" s="3"/>
      <c r="J42" s="3"/>
      <c r="K42" s="3"/>
      <c r="L42" s="3"/>
      <c r="M42" s="3"/>
      <c r="N42" s="3"/>
      <c r="O42" s="3"/>
      <c r="P42" s="3"/>
      <c r="Q42" s="3"/>
      <c r="R42" s="3"/>
      <c r="S42" s="230"/>
      <c r="T42" s="228"/>
      <c r="U42" s="228"/>
      <c r="V42" s="228"/>
      <c r="W42" s="229"/>
    </row>
    <row r="43" spans="2:23">
      <c r="B43" s="222"/>
      <c r="C43" s="226"/>
      <c r="D43" s="226"/>
      <c r="E43" s="226"/>
      <c r="F43" s="226"/>
      <c r="G43" s="221"/>
      <c r="H43" s="3"/>
      <c r="I43" s="3"/>
      <c r="J43" s="3"/>
      <c r="K43" s="3"/>
      <c r="L43" s="3"/>
      <c r="M43" s="3"/>
      <c r="N43" s="3"/>
      <c r="O43" s="3"/>
      <c r="P43" s="3"/>
      <c r="Q43" s="3"/>
      <c r="R43" s="3"/>
      <c r="S43" s="230"/>
      <c r="T43" s="228"/>
      <c r="U43" s="228"/>
      <c r="V43" s="228"/>
      <c r="W43" s="229"/>
    </row>
    <row r="44" spans="2:23">
      <c r="B44" s="222"/>
      <c r="C44" s="226"/>
      <c r="D44" s="226"/>
      <c r="E44" s="226"/>
      <c r="F44" s="226"/>
      <c r="G44" s="221"/>
      <c r="H44" s="3"/>
      <c r="I44" s="3"/>
      <c r="J44" s="3"/>
      <c r="K44" s="3"/>
      <c r="L44" s="3"/>
      <c r="M44" s="3"/>
      <c r="N44" s="3"/>
      <c r="O44" s="3"/>
      <c r="P44" s="3"/>
      <c r="Q44" s="3"/>
      <c r="R44" s="3"/>
      <c r="S44" s="230"/>
      <c r="T44" s="228"/>
      <c r="U44" s="228"/>
      <c r="V44" s="228"/>
      <c r="W44" s="229"/>
    </row>
    <row r="45" spans="2:23">
      <c r="B45" s="222"/>
      <c r="C45" s="226"/>
      <c r="D45" s="226"/>
      <c r="E45" s="226"/>
      <c r="F45" s="226"/>
      <c r="G45" s="221"/>
      <c r="H45" s="3"/>
      <c r="I45" s="3"/>
      <c r="J45" s="3"/>
      <c r="K45" s="3"/>
      <c r="L45" s="3"/>
      <c r="M45" s="3"/>
      <c r="N45" s="3"/>
      <c r="O45" s="3"/>
      <c r="P45" s="3"/>
      <c r="Q45" s="3"/>
      <c r="R45" s="3"/>
      <c r="S45" s="230"/>
      <c r="T45" s="228"/>
      <c r="U45" s="228"/>
      <c r="V45" s="228"/>
      <c r="W45" s="229"/>
    </row>
    <row r="46" spans="2:23" ht="54.75" customHeight="1" thickBot="1">
      <c r="B46" s="223"/>
      <c r="C46" s="224"/>
      <c r="D46" s="224"/>
      <c r="E46" s="224"/>
      <c r="F46" s="224"/>
      <c r="G46" s="225"/>
      <c r="H46" s="3"/>
      <c r="I46" s="3"/>
      <c r="J46" s="3"/>
      <c r="K46" s="3"/>
      <c r="L46" s="3"/>
      <c r="M46" s="3"/>
      <c r="N46" s="3"/>
      <c r="O46" s="3"/>
      <c r="P46" s="3"/>
      <c r="Q46" s="3"/>
      <c r="R46" s="3"/>
      <c r="S46" s="231"/>
      <c r="T46" s="232"/>
      <c r="U46" s="232"/>
      <c r="V46" s="232"/>
      <c r="W46" s="233"/>
    </row>
    <row r="47" spans="2:23" ht="32.25" customHeight="1"/>
    <row r="48" spans="2:23">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row r="58" spans="2:22">
      <c r="B58" s="16"/>
      <c r="C58" s="15"/>
      <c r="D58" s="15"/>
      <c r="E58" s="15"/>
      <c r="F58" s="15"/>
      <c r="G58" s="11"/>
      <c r="H58" s="11"/>
      <c r="I58" s="16"/>
      <c r="J58" s="16"/>
      <c r="K58" s="16"/>
      <c r="L58" s="17"/>
      <c r="M58" s="11"/>
      <c r="N58" s="11"/>
      <c r="O58" s="15"/>
      <c r="P58" s="15"/>
      <c r="Q58" s="14"/>
      <c r="R58" s="11"/>
      <c r="S58" s="11"/>
      <c r="T58" s="11"/>
      <c r="U58" s="11"/>
      <c r="V58" s="11"/>
    </row>
    <row r="59" spans="2:22">
      <c r="B59" s="16"/>
      <c r="C59" s="15"/>
      <c r="D59" s="15"/>
      <c r="E59" s="15"/>
      <c r="F59" s="15"/>
      <c r="G59" s="11"/>
      <c r="H59" s="11"/>
      <c r="I59" s="16"/>
      <c r="J59" s="16"/>
      <c r="K59" s="16"/>
      <c r="L59" s="17"/>
      <c r="M59" s="11"/>
      <c r="N59" s="11"/>
      <c r="O59" s="15"/>
      <c r="P59" s="15"/>
      <c r="Q59" s="14"/>
      <c r="R59" s="11"/>
      <c r="S59" s="11"/>
      <c r="T59" s="11"/>
      <c r="U59" s="11"/>
      <c r="V59" s="11"/>
    </row>
    <row r="60" spans="2:22">
      <c r="B60" s="16"/>
      <c r="C60" s="15"/>
      <c r="D60" s="15"/>
      <c r="E60" s="15"/>
      <c r="F60" s="15"/>
      <c r="G60" s="11"/>
      <c r="H60" s="11"/>
      <c r="I60" s="16"/>
      <c r="J60" s="16"/>
      <c r="K60" s="16"/>
      <c r="L60" s="17"/>
      <c r="M60" s="11"/>
      <c r="N60" s="11"/>
      <c r="O60" s="15"/>
      <c r="P60" s="15"/>
      <c r="Q60" s="14"/>
      <c r="R60" s="11"/>
      <c r="S60" s="11"/>
      <c r="T60" s="11"/>
      <c r="U60" s="11"/>
      <c r="V60" s="11"/>
    </row>
    <row r="61" spans="2:22">
      <c r="B61" s="16"/>
      <c r="C61" s="15"/>
      <c r="D61" s="15"/>
      <c r="E61" s="15"/>
      <c r="F61" s="15"/>
      <c r="G61" s="11"/>
      <c r="H61" s="11"/>
      <c r="I61" s="16"/>
      <c r="J61" s="16"/>
      <c r="K61" s="16"/>
      <c r="L61" s="17"/>
      <c r="M61" s="11"/>
      <c r="N61" s="11"/>
      <c r="O61" s="15"/>
      <c r="P61" s="15"/>
      <c r="Q61" s="14"/>
      <c r="R61" s="11"/>
      <c r="S61" s="11"/>
      <c r="T61" s="11"/>
      <c r="U61" s="11"/>
      <c r="V61" s="11"/>
    </row>
    <row r="62" spans="2:22">
      <c r="B62" s="16"/>
      <c r="C62" s="15"/>
      <c r="D62" s="15"/>
      <c r="E62" s="15"/>
      <c r="F62" s="15"/>
      <c r="G62" s="11"/>
      <c r="H62" s="11"/>
      <c r="I62" s="16"/>
      <c r="J62" s="16"/>
      <c r="K62" s="16"/>
      <c r="L62" s="17"/>
      <c r="M62" s="11"/>
      <c r="N62" s="11"/>
      <c r="O62" s="15"/>
      <c r="P62" s="15"/>
      <c r="Q62" s="14"/>
      <c r="R62" s="11"/>
      <c r="S62" s="11"/>
      <c r="T62" s="11"/>
      <c r="U62" s="11"/>
      <c r="V62" s="11"/>
    </row>
    <row r="63" spans="2:22">
      <c r="B63" s="16"/>
      <c r="C63" s="15"/>
      <c r="D63" s="15"/>
      <c r="E63" s="15"/>
      <c r="F63" s="15"/>
      <c r="G63" s="11"/>
      <c r="H63" s="11"/>
      <c r="I63" s="16"/>
      <c r="J63" s="16"/>
      <c r="K63" s="16"/>
      <c r="L63" s="17"/>
      <c r="M63" s="11"/>
      <c r="N63" s="11"/>
      <c r="O63" s="15"/>
      <c r="P63" s="15"/>
      <c r="Q63" s="14"/>
      <c r="R63" s="11"/>
      <c r="S63" s="11"/>
      <c r="T63" s="11"/>
      <c r="U63" s="11"/>
      <c r="V63" s="11"/>
    </row>
    <row r="64" spans="2:22">
      <c r="B64" s="16"/>
      <c r="C64" s="15"/>
      <c r="D64" s="15"/>
      <c r="E64" s="15"/>
      <c r="F64" s="15"/>
      <c r="G64" s="11"/>
      <c r="H64" s="11"/>
      <c r="I64" s="16"/>
      <c r="J64" s="16"/>
      <c r="K64" s="16"/>
      <c r="L64" s="17"/>
      <c r="M64" s="11"/>
      <c r="N64" s="11"/>
      <c r="O64" s="15"/>
      <c r="P64" s="15"/>
      <c r="Q64" s="14"/>
      <c r="R64" s="11"/>
      <c r="S64" s="11"/>
      <c r="T64" s="11"/>
      <c r="U64" s="11"/>
      <c r="V64" s="11"/>
    </row>
    <row r="65" spans="2:22">
      <c r="B65" s="16"/>
      <c r="C65" s="15"/>
      <c r="D65" s="15"/>
      <c r="E65" s="15"/>
      <c r="F65" s="15"/>
      <c r="G65" s="11"/>
      <c r="H65" s="11"/>
      <c r="I65" s="16"/>
      <c r="J65" s="16"/>
      <c r="K65" s="16"/>
      <c r="L65" s="17"/>
      <c r="M65" s="11"/>
      <c r="N65" s="11"/>
      <c r="O65" s="15"/>
      <c r="P65" s="15"/>
      <c r="Q65" s="14"/>
      <c r="R65" s="11"/>
      <c r="S65" s="11"/>
      <c r="T65" s="11"/>
      <c r="U65" s="11"/>
      <c r="V65" s="11"/>
    </row>
    <row r="66" spans="2:22">
      <c r="B66" s="16"/>
      <c r="C66" s="15"/>
      <c r="D66" s="15"/>
      <c r="E66" s="15"/>
      <c r="F66" s="15"/>
      <c r="G66" s="11"/>
      <c r="H66" s="11"/>
      <c r="I66" s="16"/>
      <c r="J66" s="16"/>
      <c r="K66" s="16"/>
      <c r="L66" s="17"/>
      <c r="M66" s="11"/>
      <c r="N66" s="11"/>
      <c r="O66" s="15"/>
      <c r="P66" s="15"/>
      <c r="Q66" s="14"/>
      <c r="R66" s="11"/>
      <c r="S66" s="11"/>
      <c r="T66" s="11"/>
      <c r="U66" s="11"/>
      <c r="V66" s="11"/>
    </row>
    <row r="67" spans="2:22">
      <c r="B67" s="16"/>
      <c r="C67" s="15"/>
      <c r="D67" s="15"/>
      <c r="E67" s="15"/>
      <c r="F67" s="15"/>
      <c r="G67" s="11"/>
      <c r="H67" s="11"/>
      <c r="I67" s="16"/>
      <c r="J67" s="16"/>
      <c r="K67" s="16"/>
      <c r="L67" s="17"/>
      <c r="M67" s="11"/>
      <c r="N67" s="11"/>
      <c r="O67" s="15"/>
      <c r="P67" s="15"/>
      <c r="Q67" s="14"/>
      <c r="R67" s="11"/>
      <c r="S67" s="11"/>
      <c r="T67" s="11"/>
      <c r="U67" s="11"/>
      <c r="V67" s="11"/>
    </row>
    <row r="68" spans="2:22">
      <c r="B68" s="16"/>
      <c r="C68" s="15"/>
      <c r="D68" s="15"/>
      <c r="E68" s="15"/>
      <c r="F68" s="15"/>
      <c r="G68" s="11"/>
      <c r="H68" s="11"/>
      <c r="I68" s="16"/>
      <c r="J68" s="16"/>
      <c r="K68" s="16"/>
      <c r="L68" s="17"/>
      <c r="M68" s="11"/>
      <c r="N68" s="11"/>
      <c r="O68" s="15"/>
      <c r="P68" s="15"/>
      <c r="Q68" s="14"/>
      <c r="R68" s="11"/>
      <c r="S68" s="11"/>
      <c r="T68" s="11"/>
      <c r="U68" s="11"/>
      <c r="V68" s="11"/>
    </row>
    <row r="69" spans="2:22">
      <c r="B69" s="16"/>
      <c r="C69" s="15"/>
      <c r="D69" s="15"/>
      <c r="E69" s="15"/>
      <c r="F69" s="15"/>
      <c r="G69" s="11"/>
      <c r="H69" s="11"/>
      <c r="I69" s="16"/>
      <c r="J69" s="16"/>
      <c r="K69" s="16"/>
      <c r="L69" s="17"/>
      <c r="M69" s="11"/>
      <c r="N69" s="11"/>
      <c r="O69" s="15"/>
      <c r="P69" s="15"/>
      <c r="Q69" s="14"/>
      <c r="R69" s="11"/>
      <c r="S69" s="11"/>
      <c r="T69" s="11"/>
      <c r="U69" s="11"/>
      <c r="V69" s="11"/>
    </row>
    <row r="70" spans="2:22">
      <c r="B70" s="16"/>
      <c r="C70" s="15"/>
      <c r="D70" s="15"/>
      <c r="E70" s="15"/>
      <c r="F70" s="15"/>
      <c r="G70" s="11"/>
      <c r="H70" s="11"/>
      <c r="I70" s="16"/>
      <c r="J70" s="16"/>
      <c r="K70" s="16"/>
      <c r="L70" s="17"/>
      <c r="M70" s="11"/>
      <c r="N70" s="11"/>
      <c r="O70" s="15"/>
      <c r="P70" s="15"/>
      <c r="Q70" s="14"/>
      <c r="R70" s="11"/>
      <c r="S70" s="11"/>
      <c r="T70" s="11"/>
      <c r="U70" s="11"/>
      <c r="V70" s="11"/>
    </row>
    <row r="71" spans="2:22">
      <c r="B71" s="16"/>
      <c r="C71" s="15"/>
      <c r="D71" s="15"/>
      <c r="E71" s="15"/>
      <c r="F71" s="15"/>
      <c r="G71" s="11"/>
      <c r="H71" s="11"/>
      <c r="I71" s="16"/>
      <c r="J71" s="16"/>
      <c r="K71" s="16"/>
      <c r="L71" s="17"/>
      <c r="M71" s="11"/>
      <c r="N71" s="11"/>
      <c r="O71" s="15"/>
      <c r="P71" s="15"/>
      <c r="Q71" s="14"/>
      <c r="R71" s="11"/>
      <c r="S71" s="11"/>
      <c r="T71" s="11"/>
      <c r="U71" s="11"/>
      <c r="V71" s="11"/>
    </row>
    <row r="72" spans="2:22">
      <c r="B72" s="16"/>
      <c r="C72" s="15"/>
      <c r="D72" s="15"/>
      <c r="E72" s="15"/>
      <c r="F72" s="15"/>
      <c r="G72" s="11"/>
      <c r="H72" s="11"/>
      <c r="I72" s="16"/>
      <c r="J72" s="16"/>
      <c r="K72" s="16"/>
      <c r="L72" s="17"/>
      <c r="M72" s="11"/>
      <c r="N72" s="11"/>
      <c r="O72" s="15"/>
      <c r="P72" s="15"/>
      <c r="Q72" s="14"/>
      <c r="R72" s="11"/>
      <c r="S72" s="11"/>
      <c r="T72" s="11"/>
      <c r="U72" s="11"/>
      <c r="V72" s="11"/>
    </row>
    <row r="73" spans="2:22">
      <c r="B73" s="16"/>
      <c r="C73" s="15"/>
      <c r="D73" s="15"/>
      <c r="E73" s="15"/>
      <c r="F73" s="15"/>
      <c r="G73" s="11"/>
      <c r="H73" s="11"/>
      <c r="I73" s="16"/>
      <c r="J73" s="16"/>
      <c r="K73" s="16"/>
      <c r="L73" s="17"/>
      <c r="M73" s="11"/>
      <c r="N73" s="11"/>
      <c r="O73" s="15"/>
      <c r="P73" s="15"/>
      <c r="Q73" s="14"/>
      <c r="R73" s="11"/>
      <c r="S73" s="11"/>
      <c r="T73" s="11"/>
      <c r="U73" s="11"/>
      <c r="V73" s="11"/>
    </row>
    <row r="74" spans="2:22">
      <c r="B74" s="16"/>
      <c r="C74" s="15"/>
      <c r="D74" s="15"/>
      <c r="E74" s="15"/>
      <c r="F74" s="15"/>
      <c r="G74" s="11"/>
      <c r="H74" s="11"/>
      <c r="I74" s="16"/>
      <c r="J74" s="16"/>
      <c r="K74" s="16"/>
      <c r="L74" s="17"/>
      <c r="M74" s="11"/>
      <c r="N74" s="11"/>
      <c r="O74" s="15"/>
      <c r="P74" s="15"/>
      <c r="Q74" s="14"/>
      <c r="R74" s="11"/>
      <c r="S74" s="11"/>
      <c r="T74" s="11"/>
      <c r="U74" s="11"/>
      <c r="V74" s="11"/>
    </row>
    <row r="75" spans="2:22">
      <c r="B75" s="16"/>
      <c r="C75" s="15"/>
      <c r="D75" s="15"/>
      <c r="E75" s="15"/>
      <c r="F75" s="15"/>
      <c r="G75" s="11"/>
      <c r="H75" s="11"/>
      <c r="I75" s="16"/>
      <c r="J75" s="16"/>
      <c r="K75" s="16"/>
      <c r="L75" s="17"/>
      <c r="M75" s="11"/>
      <c r="N75" s="11"/>
      <c r="O75" s="15"/>
      <c r="P75" s="15"/>
      <c r="Q75" s="14"/>
      <c r="R75" s="11"/>
      <c r="S75" s="11"/>
      <c r="T75" s="11"/>
      <c r="U75" s="11"/>
      <c r="V75" s="11"/>
    </row>
    <row r="76" spans="2:22">
      <c r="B76" s="16"/>
      <c r="C76" s="15"/>
      <c r="D76" s="15"/>
      <c r="E76" s="15"/>
      <c r="F76" s="15"/>
      <c r="G76" s="11"/>
      <c r="H76" s="11"/>
      <c r="I76" s="16"/>
      <c r="J76" s="16"/>
      <c r="K76" s="16"/>
      <c r="L76" s="17"/>
      <c r="M76" s="11"/>
      <c r="N76" s="11"/>
      <c r="O76" s="15"/>
      <c r="P76" s="15"/>
      <c r="Q76" s="14"/>
      <c r="R76" s="11"/>
      <c r="S76" s="11"/>
      <c r="T76" s="11"/>
      <c r="U76" s="11"/>
      <c r="V76" s="11"/>
    </row>
    <row r="77" spans="2:22">
      <c r="B77" s="16"/>
      <c r="C77" s="15"/>
      <c r="D77" s="15"/>
      <c r="E77" s="15"/>
      <c r="F77" s="15"/>
      <c r="G77" s="11"/>
      <c r="H77" s="11"/>
      <c r="I77" s="16"/>
      <c r="J77" s="16"/>
      <c r="K77" s="16"/>
      <c r="L77" s="17"/>
      <c r="M77" s="11"/>
      <c r="N77" s="11"/>
      <c r="O77" s="15"/>
      <c r="P77" s="15"/>
      <c r="Q77" s="14"/>
      <c r="R77" s="11"/>
      <c r="S77" s="11"/>
      <c r="T77" s="11"/>
      <c r="U77" s="11"/>
      <c r="V77" s="11"/>
    </row>
    <row r="78" spans="2:22">
      <c r="B78" s="16"/>
      <c r="C78" s="15"/>
      <c r="D78" s="15"/>
      <c r="E78" s="15"/>
      <c r="F78" s="15"/>
      <c r="G78" s="11"/>
      <c r="H78" s="11"/>
      <c r="I78" s="16"/>
      <c r="J78" s="16"/>
      <c r="K78" s="16"/>
      <c r="L78" s="17"/>
      <c r="M78" s="11"/>
      <c r="N78" s="11"/>
      <c r="O78" s="15"/>
      <c r="P78" s="15"/>
      <c r="Q78" s="14"/>
      <c r="R78" s="11"/>
      <c r="S78" s="11"/>
      <c r="T78" s="11"/>
      <c r="U78" s="11"/>
      <c r="V78" s="11"/>
    </row>
    <row r="79" spans="2:22">
      <c r="B79" s="16"/>
      <c r="C79" s="15"/>
      <c r="D79" s="15"/>
      <c r="E79" s="15"/>
      <c r="F79" s="15"/>
      <c r="G79" s="11"/>
      <c r="H79" s="11"/>
      <c r="I79" s="16"/>
      <c r="J79" s="16"/>
      <c r="K79" s="16"/>
      <c r="L79" s="17"/>
      <c r="M79" s="11"/>
      <c r="N79" s="11"/>
      <c r="O79" s="15"/>
      <c r="P79" s="15"/>
      <c r="Q79" s="14"/>
      <c r="R79" s="11"/>
      <c r="S79" s="11"/>
      <c r="T79" s="11"/>
      <c r="U79" s="11"/>
      <c r="V79" s="11"/>
    </row>
    <row r="80" spans="2:22">
      <c r="B80" s="16"/>
      <c r="C80" s="15"/>
      <c r="D80" s="15"/>
      <c r="E80" s="15"/>
      <c r="F80" s="15"/>
      <c r="G80" s="11"/>
      <c r="H80" s="11"/>
      <c r="I80" s="16"/>
      <c r="J80" s="16"/>
      <c r="K80" s="16"/>
      <c r="L80" s="17"/>
      <c r="M80" s="11"/>
      <c r="N80" s="11"/>
      <c r="O80" s="15"/>
      <c r="P80" s="15"/>
      <c r="Q80" s="14"/>
      <c r="R80" s="11"/>
      <c r="S80" s="11"/>
      <c r="T80" s="11"/>
      <c r="U80" s="11"/>
      <c r="V80" s="11"/>
    </row>
    <row r="81" spans="2:22">
      <c r="B81" s="16"/>
      <c r="C81" s="15"/>
      <c r="D81" s="15"/>
      <c r="E81" s="15"/>
      <c r="F81" s="15"/>
      <c r="G81" s="11"/>
      <c r="H81" s="11"/>
      <c r="I81" s="16"/>
      <c r="J81" s="16"/>
      <c r="K81" s="16"/>
      <c r="L81" s="17"/>
      <c r="M81" s="11"/>
      <c r="N81" s="11"/>
      <c r="O81" s="15"/>
      <c r="P81" s="15"/>
      <c r="Q81" s="14"/>
      <c r="R81" s="11"/>
      <c r="S81" s="11"/>
      <c r="T81" s="11"/>
      <c r="U81" s="11"/>
      <c r="V81" s="11"/>
    </row>
    <row r="82" spans="2:22">
      <c r="B82" s="16"/>
      <c r="C82" s="15"/>
      <c r="D82" s="15"/>
      <c r="E82" s="15"/>
      <c r="F82" s="15"/>
      <c r="G82" s="11"/>
      <c r="H82" s="11"/>
      <c r="I82" s="16"/>
      <c r="J82" s="16"/>
      <c r="K82" s="16"/>
      <c r="L82" s="17"/>
      <c r="M82" s="11"/>
      <c r="N82" s="11"/>
      <c r="O82" s="15"/>
      <c r="P82" s="15"/>
      <c r="Q82" s="14"/>
      <c r="R82" s="11"/>
      <c r="S82" s="11"/>
      <c r="T82" s="11"/>
      <c r="U82" s="11"/>
      <c r="V82" s="11"/>
    </row>
    <row r="83" spans="2:22">
      <c r="B83" s="16"/>
      <c r="C83" s="15"/>
      <c r="D83" s="15"/>
      <c r="E83" s="15"/>
      <c r="F83" s="15"/>
      <c r="G83" s="11"/>
      <c r="H83" s="11"/>
      <c r="I83" s="16"/>
      <c r="J83" s="16"/>
      <c r="K83" s="16"/>
      <c r="L83" s="17"/>
      <c r="M83" s="11"/>
      <c r="N83" s="11"/>
      <c r="O83" s="15"/>
      <c r="P83" s="15"/>
      <c r="Q83" s="14"/>
      <c r="R83" s="11"/>
      <c r="S83" s="11"/>
      <c r="T83" s="11"/>
      <c r="U83" s="11"/>
      <c r="V83" s="11"/>
    </row>
    <row r="84" spans="2:22">
      <c r="B84" s="16"/>
      <c r="C84" s="15"/>
      <c r="D84" s="15"/>
      <c r="E84" s="15"/>
      <c r="F84" s="15"/>
      <c r="G84" s="11"/>
      <c r="H84" s="11"/>
      <c r="I84" s="16"/>
      <c r="J84" s="16"/>
      <c r="K84" s="16"/>
      <c r="L84" s="17"/>
      <c r="M84" s="11"/>
      <c r="N84" s="11"/>
      <c r="O84" s="15"/>
      <c r="P84" s="15"/>
      <c r="Q84" s="14"/>
      <c r="R84" s="11"/>
      <c r="S84" s="11"/>
      <c r="T84" s="11"/>
      <c r="U84" s="11"/>
      <c r="V84" s="11"/>
    </row>
  </sheetData>
  <mergeCells count="30">
    <mergeCell ref="B37:G46"/>
    <mergeCell ref="S37:W46"/>
    <mergeCell ref="T22:W22"/>
    <mergeCell ref="B35:G35"/>
    <mergeCell ref="S35:W35"/>
    <mergeCell ref="B36:G36"/>
    <mergeCell ref="S36:W36"/>
    <mergeCell ref="L29:N29"/>
    <mergeCell ref="L30:N32"/>
    <mergeCell ref="B23:G27"/>
    <mergeCell ref="S23:W27"/>
    <mergeCell ref="B8:G8"/>
    <mergeCell ref="S8:W8"/>
    <mergeCell ref="B9:G9"/>
    <mergeCell ref="S9:W9"/>
    <mergeCell ref="S10:W18"/>
    <mergeCell ref="B10:F18"/>
    <mergeCell ref="G10:G18"/>
    <mergeCell ref="B21:G21"/>
    <mergeCell ref="L21:N21"/>
    <mergeCell ref="S21:W21"/>
    <mergeCell ref="B22:G22"/>
    <mergeCell ref="L22:N28"/>
    <mergeCell ref="B1:G4"/>
    <mergeCell ref="H1:R4"/>
    <mergeCell ref="S1:W4"/>
    <mergeCell ref="B5:G6"/>
    <mergeCell ref="H5:R6"/>
    <mergeCell ref="S5:T6"/>
    <mergeCell ref="U5:W6"/>
  </mergeCells>
  <printOptions horizontalCentered="1"/>
  <pageMargins left="0" right="0" top="0" bottom="0" header="0" footer="0"/>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1"/>
  <sheetViews>
    <sheetView tabSelected="1" workbookViewId="0">
      <selection activeCell="E14" sqref="E14:E15"/>
    </sheetView>
  </sheetViews>
  <sheetFormatPr defaultColWidth="9" defaultRowHeight="15"/>
  <cols>
    <col min="1" max="1" width="6.42578125" style="1" customWidth="1"/>
    <col min="2" max="2" width="11.7109375" style="1" customWidth="1"/>
    <col min="3" max="3" width="14" style="1" customWidth="1"/>
    <col min="4" max="4" width="15.28515625" style="1" customWidth="1"/>
    <col min="5" max="5" width="22.85546875" style="1" customWidth="1"/>
    <col min="6" max="6" width="16.28515625" style="1" customWidth="1"/>
    <col min="7" max="7" width="19.85546875" style="1" customWidth="1"/>
    <col min="8" max="8" width="9.7109375" style="1" customWidth="1"/>
    <col min="9" max="9" width="9" style="1"/>
    <col min="10" max="10" width="8.28515625" style="1" customWidth="1"/>
    <col min="11" max="11" width="11.140625" style="1" customWidth="1"/>
    <col min="12" max="12" width="12" style="1" customWidth="1"/>
    <col min="13" max="14" width="9" style="1"/>
    <col min="15" max="15" width="11.28515625" style="1" customWidth="1"/>
    <col min="16" max="16" width="19.5703125" style="1" customWidth="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2" s="50" customFormat="1" ht="26.25">
      <c r="A1" s="48"/>
      <c r="B1" s="48"/>
      <c r="C1" s="48"/>
      <c r="D1" s="48"/>
      <c r="E1" s="48"/>
      <c r="F1" s="49"/>
      <c r="G1" s="289" t="s">
        <v>140</v>
      </c>
      <c r="H1" s="289"/>
      <c r="I1" s="289"/>
      <c r="J1" s="289"/>
      <c r="K1" s="289"/>
      <c r="L1" s="289"/>
      <c r="M1" s="289"/>
      <c r="N1" s="290" t="s">
        <v>0</v>
      </c>
      <c r="O1" s="290"/>
      <c r="P1" s="290"/>
    </row>
    <row r="2" spans="1:22" s="50" customFormat="1" ht="26.25">
      <c r="A2" s="48"/>
      <c r="B2" s="48"/>
      <c r="C2" s="51" t="s">
        <v>141</v>
      </c>
      <c r="D2" s="48"/>
      <c r="E2" s="48"/>
      <c r="F2" s="49"/>
      <c r="G2" s="289"/>
      <c r="H2" s="289"/>
      <c r="I2" s="289"/>
      <c r="J2" s="289"/>
      <c r="K2" s="289"/>
      <c r="L2" s="289"/>
      <c r="M2" s="289"/>
      <c r="N2" s="290"/>
      <c r="O2" s="290"/>
      <c r="P2" s="290"/>
    </row>
    <row r="3" spans="1:22" s="50" customFormat="1" ht="26.25">
      <c r="A3" s="48"/>
      <c r="B3" s="48"/>
      <c r="C3" s="48"/>
      <c r="D3" s="48"/>
      <c r="E3" s="48"/>
      <c r="F3" s="49"/>
      <c r="G3" s="289"/>
      <c r="H3" s="289"/>
      <c r="I3" s="289"/>
      <c r="J3" s="289"/>
      <c r="K3" s="289"/>
      <c r="L3" s="289"/>
      <c r="M3" s="289"/>
      <c r="N3" s="290"/>
      <c r="O3" s="290"/>
      <c r="P3" s="290"/>
    </row>
    <row r="4" spans="1:22" s="50" customFormat="1" ht="26.25">
      <c r="A4" s="48"/>
      <c r="B4" s="48"/>
      <c r="C4" s="48"/>
      <c r="D4" s="48"/>
      <c r="E4" s="48"/>
      <c r="F4" s="49"/>
      <c r="G4" s="289"/>
      <c r="H4" s="289"/>
      <c r="I4" s="289"/>
      <c r="J4" s="289"/>
      <c r="K4" s="289"/>
      <c r="L4" s="289"/>
      <c r="M4" s="289"/>
      <c r="N4" s="290"/>
      <c r="O4" s="290"/>
      <c r="P4" s="290"/>
    </row>
    <row r="5" spans="1:22" s="50" customFormat="1" ht="19.5">
      <c r="A5" s="291"/>
      <c r="B5" s="243"/>
      <c r="C5" s="243"/>
      <c r="D5" s="243"/>
      <c r="E5" s="243"/>
      <c r="F5" s="243"/>
      <c r="G5" s="243"/>
      <c r="H5" s="243"/>
      <c r="I5" s="243"/>
      <c r="J5" s="243"/>
      <c r="K5" s="243"/>
      <c r="L5" s="243"/>
      <c r="M5" s="244"/>
      <c r="N5" s="292" t="s">
        <v>36</v>
      </c>
      <c r="O5" s="293"/>
      <c r="P5" s="114" t="str">
        <f>L6</f>
        <v>01/03/2019</v>
      </c>
    </row>
    <row r="6" spans="1:22" s="56" customFormat="1" ht="15.75">
      <c r="A6" s="294" t="s">
        <v>142</v>
      </c>
      <c r="B6" s="294"/>
      <c r="C6" s="294"/>
      <c r="D6" s="294"/>
      <c r="E6" s="52" t="s">
        <v>143</v>
      </c>
      <c r="F6" s="53"/>
      <c r="G6" s="54"/>
      <c r="H6" s="54"/>
      <c r="I6" s="295" t="s">
        <v>17</v>
      </c>
      <c r="J6" s="295"/>
      <c r="K6" s="295"/>
      <c r="L6" s="55" t="s">
        <v>199</v>
      </c>
      <c r="N6" s="56" t="s">
        <v>195</v>
      </c>
    </row>
    <row r="7" spans="1:22" s="57" customFormat="1" ht="18.75" customHeight="1">
      <c r="B7" s="282" t="s">
        <v>25</v>
      </c>
      <c r="C7" s="282"/>
      <c r="D7" s="282"/>
      <c r="E7" s="282"/>
      <c r="F7" s="282"/>
      <c r="G7" s="282"/>
      <c r="H7" s="282"/>
      <c r="I7" s="282"/>
      <c r="J7" s="282"/>
      <c r="K7" s="282"/>
      <c r="L7" s="282"/>
      <c r="M7" s="282"/>
      <c r="N7" s="282"/>
      <c r="O7" s="282"/>
      <c r="P7" s="282"/>
      <c r="Q7" s="282"/>
      <c r="R7" s="282"/>
      <c r="S7" s="282"/>
      <c r="T7" s="282"/>
      <c r="U7" s="282"/>
      <c r="V7" s="58"/>
    </row>
    <row r="8" spans="1:22" s="57" customFormat="1" ht="21.75" customHeight="1">
      <c r="B8" s="283" t="s">
        <v>26</v>
      </c>
      <c r="C8" s="283"/>
      <c r="D8" s="283"/>
      <c r="E8" s="283"/>
      <c r="F8" s="283"/>
      <c r="G8" s="283"/>
      <c r="H8" s="283"/>
      <c r="I8" s="283"/>
      <c r="J8" s="283"/>
      <c r="K8" s="283"/>
      <c r="L8" s="283"/>
      <c r="M8" s="283"/>
      <c r="N8" s="283"/>
      <c r="O8" s="283"/>
      <c r="P8" s="283"/>
      <c r="Q8" s="283"/>
      <c r="R8" s="283"/>
      <c r="S8" s="283"/>
      <c r="T8" s="58"/>
      <c r="U8" s="58"/>
      <c r="V8" s="58"/>
    </row>
    <row r="9" spans="1:22" s="57" customFormat="1" ht="18" customHeight="1">
      <c r="B9" s="283" t="s">
        <v>27</v>
      </c>
      <c r="C9" s="283"/>
      <c r="D9" s="283"/>
      <c r="E9" s="283"/>
      <c r="F9" s="283"/>
      <c r="G9" s="283"/>
      <c r="H9" s="283"/>
      <c r="I9" s="283"/>
      <c r="J9" s="283"/>
      <c r="K9" s="283"/>
      <c r="L9" s="283"/>
      <c r="M9" s="283"/>
      <c r="N9" s="283"/>
      <c r="O9" s="283"/>
      <c r="P9" s="283"/>
      <c r="Q9" s="283"/>
      <c r="R9" s="283"/>
      <c r="S9" s="283"/>
      <c r="T9" s="283"/>
      <c r="U9" s="283"/>
      <c r="V9" s="58"/>
    </row>
    <row r="10" spans="1:22" s="57" customFormat="1" ht="3.75" customHeight="1">
      <c r="B10" s="118"/>
      <c r="C10" s="118"/>
      <c r="D10" s="118"/>
      <c r="E10" s="118"/>
      <c r="F10" s="118"/>
      <c r="G10" s="118"/>
      <c r="H10" s="118"/>
      <c r="I10" s="118"/>
      <c r="J10" s="118"/>
      <c r="K10" s="118"/>
      <c r="L10" s="118"/>
      <c r="M10" s="118"/>
      <c r="N10" s="118"/>
      <c r="O10" s="118"/>
      <c r="P10" s="118"/>
      <c r="Q10" s="118"/>
      <c r="R10" s="118"/>
      <c r="S10" s="118"/>
      <c r="T10" s="118"/>
      <c r="U10" s="118"/>
      <c r="V10" s="58"/>
    </row>
    <row r="11" spans="1:22" s="50" customFormat="1" ht="18.75" customHeight="1">
      <c r="A11" s="59" t="s">
        <v>144</v>
      </c>
      <c r="B11" s="59"/>
      <c r="C11" s="59"/>
      <c r="D11" s="60"/>
      <c r="E11" s="284" t="s">
        <v>31</v>
      </c>
      <c r="F11" s="284"/>
      <c r="G11" s="284"/>
      <c r="H11" s="284"/>
      <c r="I11" s="285"/>
      <c r="J11" s="61"/>
      <c r="K11" s="286" t="s">
        <v>18</v>
      </c>
      <c r="L11" s="287"/>
      <c r="M11" s="288" t="s">
        <v>31</v>
      </c>
      <c r="N11" s="288"/>
      <c r="O11" s="288"/>
      <c r="P11" s="288"/>
    </row>
    <row r="12" spans="1:22" s="50" customFormat="1" ht="19.5" customHeight="1">
      <c r="A12" s="62" t="s">
        <v>145</v>
      </c>
      <c r="B12" s="63"/>
      <c r="C12" s="63"/>
      <c r="D12" s="64"/>
      <c r="E12" s="272" t="s">
        <v>32</v>
      </c>
      <c r="F12" s="272"/>
      <c r="G12" s="272"/>
      <c r="H12" s="272"/>
      <c r="I12" s="273"/>
      <c r="J12" s="65" t="s">
        <v>3</v>
      </c>
      <c r="K12" s="274" t="s">
        <v>19</v>
      </c>
      <c r="L12" s="275"/>
      <c r="M12" s="276" t="s">
        <v>146</v>
      </c>
      <c r="N12" s="276"/>
      <c r="O12" s="276"/>
      <c r="P12" s="276"/>
    </row>
    <row r="13" spans="1:22" s="50" customFormat="1" ht="8.25" customHeight="1">
      <c r="A13" s="66"/>
      <c r="B13" s="67"/>
      <c r="C13" s="67"/>
      <c r="D13" s="67"/>
      <c r="E13" s="68"/>
      <c r="F13" s="68"/>
      <c r="G13" s="66"/>
      <c r="H13" s="66"/>
      <c r="I13" s="67"/>
      <c r="J13" s="61"/>
      <c r="K13" s="67"/>
      <c r="L13" s="67"/>
      <c r="M13" s="69"/>
      <c r="N13" s="69"/>
      <c r="O13" s="69"/>
      <c r="P13" s="70"/>
    </row>
    <row r="14" spans="1:22" s="50" customFormat="1" ht="30.75">
      <c r="A14" s="277" t="s">
        <v>29</v>
      </c>
      <c r="B14" s="277" t="s">
        <v>4</v>
      </c>
      <c r="C14" s="278" t="s">
        <v>147</v>
      </c>
      <c r="D14" s="278" t="s">
        <v>148</v>
      </c>
      <c r="E14" s="278" t="s">
        <v>149</v>
      </c>
      <c r="F14" s="278" t="s">
        <v>150</v>
      </c>
      <c r="G14" s="277" t="s">
        <v>151</v>
      </c>
      <c r="H14" s="71" t="s">
        <v>152</v>
      </c>
      <c r="I14" s="71" t="s">
        <v>153</v>
      </c>
      <c r="J14" s="71" t="s">
        <v>154</v>
      </c>
      <c r="K14" s="279" t="s">
        <v>155</v>
      </c>
      <c r="L14" s="277" t="s">
        <v>156</v>
      </c>
      <c r="M14" s="277"/>
      <c r="N14" s="277" t="s">
        <v>157</v>
      </c>
      <c r="O14" s="280" t="s">
        <v>158</v>
      </c>
      <c r="P14" s="281" t="s">
        <v>159</v>
      </c>
    </row>
    <row r="15" spans="1:22" s="50" customFormat="1" ht="36.75" customHeight="1">
      <c r="A15" s="277"/>
      <c r="B15" s="277"/>
      <c r="C15" s="278"/>
      <c r="D15" s="278"/>
      <c r="E15" s="278"/>
      <c r="F15" s="278"/>
      <c r="G15" s="277"/>
      <c r="H15" s="72" t="s">
        <v>5</v>
      </c>
      <c r="I15" s="72" t="s">
        <v>6</v>
      </c>
      <c r="J15" s="72" t="s">
        <v>7</v>
      </c>
      <c r="K15" s="279"/>
      <c r="L15" s="277"/>
      <c r="M15" s="277"/>
      <c r="N15" s="277"/>
      <c r="O15" s="280"/>
      <c r="P15" s="281"/>
    </row>
    <row r="16" spans="1:22" s="50" customFormat="1">
      <c r="A16" s="73">
        <v>-1</v>
      </c>
      <c r="B16" s="73">
        <v>-2</v>
      </c>
      <c r="C16" s="73">
        <v>-3</v>
      </c>
      <c r="D16" s="73">
        <v>-4</v>
      </c>
      <c r="E16" s="73">
        <v>-5</v>
      </c>
      <c r="F16" s="73">
        <v>-6</v>
      </c>
      <c r="G16" s="73">
        <v>-7</v>
      </c>
      <c r="H16" s="73">
        <v>-8</v>
      </c>
      <c r="I16" s="73">
        <v>-9</v>
      </c>
      <c r="J16" s="73">
        <v>-10</v>
      </c>
      <c r="K16" s="73">
        <v>-11</v>
      </c>
      <c r="L16" s="264">
        <v>-12</v>
      </c>
      <c r="M16" s="265"/>
      <c r="N16" s="73">
        <v>-13</v>
      </c>
      <c r="O16" s="73">
        <v>-14</v>
      </c>
      <c r="P16" s="73">
        <v>-15</v>
      </c>
    </row>
    <row r="17" spans="1:16" s="101" customFormat="1" ht="76.5" customHeight="1">
      <c r="A17" s="93">
        <v>1</v>
      </c>
      <c r="B17" s="94" t="s">
        <v>160</v>
      </c>
      <c r="C17" s="95" t="s">
        <v>231</v>
      </c>
      <c r="D17" s="95" t="s">
        <v>232</v>
      </c>
      <c r="E17" s="96" t="s">
        <v>233</v>
      </c>
      <c r="F17" s="97" t="s">
        <v>234</v>
      </c>
      <c r="G17" s="156" t="s">
        <v>248</v>
      </c>
      <c r="H17" s="98">
        <v>3</v>
      </c>
      <c r="I17" s="98">
        <v>2</v>
      </c>
      <c r="J17" s="98">
        <v>6</v>
      </c>
      <c r="K17" s="99" t="s">
        <v>20</v>
      </c>
      <c r="L17" s="266" t="s">
        <v>249</v>
      </c>
      <c r="M17" s="267"/>
      <c r="N17" s="100" t="s">
        <v>263</v>
      </c>
      <c r="O17" s="159" t="s">
        <v>265</v>
      </c>
      <c r="P17" s="121"/>
    </row>
    <row r="18" spans="1:16" s="101" customFormat="1" ht="58.5" customHeight="1">
      <c r="A18" s="93">
        <v>2</v>
      </c>
      <c r="B18" s="94" t="s">
        <v>160</v>
      </c>
      <c r="C18" s="102" t="s">
        <v>235</v>
      </c>
      <c r="D18" s="121" t="s">
        <v>236</v>
      </c>
      <c r="E18" s="103" t="s">
        <v>238</v>
      </c>
      <c r="F18" s="97" t="s">
        <v>237</v>
      </c>
      <c r="G18" s="97" t="s">
        <v>239</v>
      </c>
      <c r="H18" s="104">
        <v>2</v>
      </c>
      <c r="I18" s="104">
        <v>3</v>
      </c>
      <c r="J18" s="104">
        <v>6</v>
      </c>
      <c r="K18" s="99" t="s">
        <v>20</v>
      </c>
      <c r="L18" s="266" t="s">
        <v>240</v>
      </c>
      <c r="M18" s="268"/>
      <c r="N18" s="100" t="s">
        <v>264</v>
      </c>
      <c r="O18" s="159" t="s">
        <v>265</v>
      </c>
      <c r="P18" s="121"/>
    </row>
    <row r="19" spans="1:16" s="101" customFormat="1" ht="54.75" customHeight="1">
      <c r="A19" s="93">
        <v>3</v>
      </c>
      <c r="B19" s="94" t="s">
        <v>160</v>
      </c>
      <c r="C19" s="95" t="s">
        <v>241</v>
      </c>
      <c r="D19" s="121" t="s">
        <v>236</v>
      </c>
      <c r="E19" s="105" t="s">
        <v>242</v>
      </c>
      <c r="F19" s="156" t="s">
        <v>253</v>
      </c>
      <c r="G19" s="95" t="s">
        <v>252</v>
      </c>
      <c r="H19" s="104">
        <v>2</v>
      </c>
      <c r="I19" s="104">
        <v>2</v>
      </c>
      <c r="J19" s="104">
        <v>4</v>
      </c>
      <c r="K19" s="106" t="s">
        <v>21</v>
      </c>
      <c r="L19" s="266" t="s">
        <v>250</v>
      </c>
      <c r="M19" s="268"/>
      <c r="N19" s="100" t="s">
        <v>264</v>
      </c>
      <c r="O19" s="159" t="s">
        <v>265</v>
      </c>
      <c r="P19" s="121"/>
    </row>
    <row r="20" spans="1:16" s="101" customFormat="1" ht="72" customHeight="1">
      <c r="A20" s="93">
        <v>4</v>
      </c>
      <c r="B20" s="94" t="s">
        <v>160</v>
      </c>
      <c r="C20" s="102" t="s">
        <v>256</v>
      </c>
      <c r="D20" s="121" t="s">
        <v>232</v>
      </c>
      <c r="E20" s="105" t="s">
        <v>247</v>
      </c>
      <c r="F20" s="156" t="s">
        <v>254</v>
      </c>
      <c r="G20" s="97" t="s">
        <v>255</v>
      </c>
      <c r="H20" s="104">
        <v>2</v>
      </c>
      <c r="I20" s="104">
        <v>2</v>
      </c>
      <c r="J20" s="104">
        <v>3</v>
      </c>
      <c r="K20" s="106" t="s">
        <v>21</v>
      </c>
      <c r="L20" s="266" t="s">
        <v>257</v>
      </c>
      <c r="M20" s="268"/>
      <c r="N20" s="100" t="s">
        <v>264</v>
      </c>
      <c r="O20" s="159" t="s">
        <v>265</v>
      </c>
      <c r="P20" s="121"/>
    </row>
    <row r="21" spans="1:16" s="101" customFormat="1" ht="75" customHeight="1">
      <c r="A21" s="93">
        <v>5</v>
      </c>
      <c r="B21" s="94" t="s">
        <v>160</v>
      </c>
      <c r="C21" s="103" t="s">
        <v>243</v>
      </c>
      <c r="D21" s="121" t="s">
        <v>236</v>
      </c>
      <c r="E21" s="105" t="s">
        <v>244</v>
      </c>
      <c r="F21" s="156" t="s">
        <v>245</v>
      </c>
      <c r="G21" s="156" t="s">
        <v>251</v>
      </c>
      <c r="H21" s="104">
        <v>2</v>
      </c>
      <c r="I21" s="104">
        <v>2</v>
      </c>
      <c r="J21" s="104">
        <v>4</v>
      </c>
      <c r="K21" s="106" t="s">
        <v>21</v>
      </c>
      <c r="L21" s="270" t="s">
        <v>246</v>
      </c>
      <c r="M21" s="271"/>
      <c r="N21" s="100" t="s">
        <v>264</v>
      </c>
      <c r="O21" s="159" t="s">
        <v>265</v>
      </c>
      <c r="P21" s="121"/>
    </row>
    <row r="22" spans="1:16" s="101" customFormat="1" ht="69.75" customHeight="1">
      <c r="A22" s="93">
        <v>6</v>
      </c>
      <c r="B22" s="94" t="s">
        <v>160</v>
      </c>
      <c r="C22" s="95" t="s">
        <v>258</v>
      </c>
      <c r="D22" s="121" t="s">
        <v>236</v>
      </c>
      <c r="E22" s="157" t="s">
        <v>259</v>
      </c>
      <c r="F22" s="158" t="s">
        <v>262</v>
      </c>
      <c r="G22" s="158" t="s">
        <v>260</v>
      </c>
      <c r="H22" s="104">
        <v>2</v>
      </c>
      <c r="I22" s="104">
        <v>2</v>
      </c>
      <c r="J22" s="104">
        <v>4</v>
      </c>
      <c r="K22" s="106" t="s">
        <v>21</v>
      </c>
      <c r="L22" s="270" t="s">
        <v>261</v>
      </c>
      <c r="M22" s="271"/>
      <c r="N22" s="100" t="s">
        <v>264</v>
      </c>
      <c r="O22" s="159" t="s">
        <v>265</v>
      </c>
      <c r="P22" s="121"/>
    </row>
    <row r="23" spans="1:16" ht="9" customHeight="1"/>
    <row r="24" spans="1:16" s="110" customFormat="1" ht="15.75">
      <c r="A24" s="107"/>
      <c r="B24" s="108"/>
      <c r="C24" s="108"/>
      <c r="D24" s="269" t="s">
        <v>229</v>
      </c>
      <c r="E24" s="269"/>
      <c r="F24" s="109"/>
      <c r="G24" s="107"/>
      <c r="H24" s="107"/>
      <c r="I24" s="109"/>
      <c r="J24" s="109"/>
      <c r="K24" s="261" t="str">
        <f>D24</f>
        <v>Ngày 01  tháng 3  năm 2019</v>
      </c>
      <c r="L24" s="261"/>
      <c r="M24" s="261"/>
      <c r="N24" s="261"/>
      <c r="O24" s="261"/>
      <c r="P24" s="261"/>
    </row>
    <row r="25" spans="1:16" s="110" customFormat="1" ht="15.75">
      <c r="A25" s="107"/>
      <c r="B25" s="108"/>
      <c r="C25" s="108"/>
      <c r="D25" s="263" t="s">
        <v>163</v>
      </c>
      <c r="E25" s="263"/>
      <c r="F25" s="109"/>
      <c r="G25" s="107"/>
      <c r="H25" s="107"/>
      <c r="I25" s="109"/>
      <c r="J25" s="109"/>
      <c r="K25" s="262" t="s">
        <v>164</v>
      </c>
      <c r="L25" s="262"/>
      <c r="M25" s="262"/>
      <c r="N25" s="262"/>
      <c r="O25" s="262"/>
      <c r="P25" s="262"/>
    </row>
    <row r="26" spans="1:16" s="110" customFormat="1" ht="15.75">
      <c r="A26" s="107"/>
      <c r="B26" s="108"/>
      <c r="C26" s="108"/>
      <c r="D26" s="111"/>
      <c r="E26" s="111"/>
      <c r="F26" s="109"/>
      <c r="G26" s="107"/>
      <c r="H26" s="107"/>
      <c r="I26" s="109"/>
      <c r="J26" s="109"/>
      <c r="K26" s="108"/>
      <c r="L26" s="108"/>
      <c r="M26" s="109"/>
      <c r="N26" s="109"/>
      <c r="O26" s="109"/>
      <c r="P26" s="107"/>
    </row>
    <row r="27" spans="1:16" s="110" customFormat="1" ht="15.75">
      <c r="A27" s="107"/>
      <c r="B27" s="108"/>
      <c r="C27" s="108"/>
      <c r="D27" s="111"/>
      <c r="E27" s="111"/>
      <c r="F27" s="109"/>
      <c r="G27" s="107"/>
      <c r="H27" s="107"/>
      <c r="I27" s="109"/>
      <c r="J27" s="109"/>
      <c r="K27" s="108"/>
      <c r="L27" s="108"/>
      <c r="M27" s="109"/>
      <c r="N27" s="109"/>
      <c r="O27" s="109"/>
      <c r="P27" s="107"/>
    </row>
    <row r="28" spans="1:16" s="110" customFormat="1" ht="15.75">
      <c r="A28" s="107"/>
      <c r="B28" s="108"/>
      <c r="C28" s="108"/>
      <c r="D28" s="111"/>
      <c r="E28" s="111"/>
      <c r="F28" s="109"/>
      <c r="G28" s="107"/>
      <c r="H28" s="107"/>
      <c r="I28" s="109"/>
      <c r="J28" s="109"/>
      <c r="K28" s="108"/>
      <c r="L28" s="108"/>
      <c r="M28" s="109"/>
      <c r="N28" s="109"/>
      <c r="O28" s="109"/>
      <c r="P28" s="107"/>
    </row>
    <row r="29" spans="1:16" s="110" customFormat="1" ht="15.75">
      <c r="A29" s="107"/>
      <c r="B29" s="108"/>
      <c r="C29" s="108"/>
      <c r="D29" s="260" t="s">
        <v>136</v>
      </c>
      <c r="E29" s="260"/>
      <c r="F29" s="109"/>
      <c r="G29" s="107"/>
      <c r="H29" s="107"/>
      <c r="I29" s="109"/>
      <c r="J29" s="109"/>
      <c r="K29" s="262" t="s">
        <v>31</v>
      </c>
      <c r="L29" s="262"/>
      <c r="M29" s="262"/>
      <c r="N29" s="262"/>
      <c r="O29" s="262"/>
      <c r="P29" s="262"/>
    </row>
    <row r="30" spans="1:16" s="112" customFormat="1" ht="14.25">
      <c r="P30" s="113"/>
    </row>
    <row r="31" spans="1:16" s="112" customFormat="1" ht="14.25">
      <c r="P31" s="113"/>
    </row>
    <row r="32" spans="1:16" s="50" customFormat="1">
      <c r="P32" s="74"/>
    </row>
    <row r="33" spans="2:22">
      <c r="B33" s="16"/>
      <c r="C33" s="15"/>
      <c r="D33" s="15"/>
      <c r="E33" s="15"/>
      <c r="F33" s="15"/>
      <c r="G33" s="11"/>
      <c r="H33" s="11"/>
      <c r="I33" s="16"/>
      <c r="J33" s="16"/>
      <c r="K33" s="16"/>
      <c r="L33" s="17"/>
      <c r="M33" s="11"/>
      <c r="N33" s="11"/>
      <c r="O33" s="15"/>
      <c r="P33" s="15"/>
      <c r="Q33" s="14"/>
      <c r="R33" s="11"/>
      <c r="S33" s="11"/>
      <c r="T33" s="11"/>
      <c r="U33" s="11"/>
      <c r="V33" s="11"/>
    </row>
    <row r="34" spans="2:22">
      <c r="B34" s="16"/>
      <c r="C34" s="15"/>
      <c r="D34" s="15"/>
      <c r="E34" s="15"/>
      <c r="F34" s="15"/>
      <c r="G34" s="11"/>
      <c r="H34" s="11"/>
      <c r="I34" s="16"/>
      <c r="J34" s="16"/>
      <c r="K34" s="16"/>
      <c r="L34" s="17"/>
      <c r="M34" s="11"/>
      <c r="N34" s="11"/>
      <c r="O34" s="15"/>
      <c r="P34" s="15"/>
      <c r="Q34" s="14"/>
      <c r="R34" s="11"/>
      <c r="S34" s="11"/>
      <c r="T34" s="11"/>
      <c r="U34" s="11"/>
      <c r="V34" s="11"/>
    </row>
    <row r="35" spans="2:22">
      <c r="B35" s="16"/>
      <c r="C35" s="15"/>
      <c r="D35" s="15"/>
      <c r="E35" s="15"/>
      <c r="F35" s="15"/>
      <c r="G35" s="11"/>
      <c r="H35" s="11"/>
      <c r="I35" s="16"/>
      <c r="J35" s="16"/>
      <c r="K35" s="16"/>
      <c r="L35" s="17"/>
      <c r="M35" s="11"/>
      <c r="N35" s="11"/>
      <c r="O35" s="15"/>
      <c r="P35" s="15"/>
      <c r="Q35" s="14"/>
      <c r="R35" s="11"/>
      <c r="S35" s="11"/>
      <c r="T35" s="11"/>
      <c r="U35" s="11"/>
      <c r="V35" s="11"/>
    </row>
    <row r="36" spans="2:22">
      <c r="B36" s="16"/>
      <c r="C36" s="15"/>
      <c r="D36" s="15"/>
      <c r="E36" s="15"/>
      <c r="F36" s="15"/>
      <c r="G36" s="11"/>
      <c r="H36" s="11"/>
      <c r="I36" s="16"/>
      <c r="J36" s="16"/>
      <c r="K36" s="16"/>
      <c r="L36" s="17"/>
      <c r="M36" s="11"/>
      <c r="N36" s="11"/>
      <c r="O36" s="15"/>
      <c r="P36" s="15"/>
      <c r="Q36" s="14"/>
      <c r="R36" s="11"/>
      <c r="S36" s="11"/>
      <c r="T36" s="11"/>
      <c r="U36" s="11"/>
      <c r="V36" s="11"/>
    </row>
    <row r="37" spans="2:22">
      <c r="B37" s="16"/>
      <c r="C37" s="15"/>
      <c r="D37" s="15"/>
      <c r="E37" s="15"/>
      <c r="F37" s="15"/>
      <c r="G37" s="11"/>
      <c r="H37" s="11"/>
      <c r="I37" s="16"/>
      <c r="J37" s="16"/>
      <c r="K37" s="16"/>
      <c r="L37" s="17"/>
      <c r="M37" s="11"/>
      <c r="N37" s="11"/>
      <c r="O37" s="15"/>
      <c r="P37" s="15"/>
      <c r="Q37" s="14"/>
      <c r="R37" s="11"/>
      <c r="S37" s="11"/>
      <c r="T37" s="11"/>
      <c r="U37" s="11"/>
      <c r="V37" s="11"/>
    </row>
    <row r="38" spans="2:22">
      <c r="B38" s="16"/>
      <c r="C38" s="15"/>
      <c r="D38" s="15"/>
      <c r="E38" s="15"/>
      <c r="F38" s="15"/>
      <c r="G38" s="11"/>
      <c r="H38" s="11"/>
      <c r="I38" s="16"/>
      <c r="J38" s="16"/>
      <c r="K38" s="16"/>
      <c r="L38" s="17"/>
      <c r="M38" s="11"/>
      <c r="N38" s="11"/>
      <c r="O38" s="15"/>
      <c r="P38" s="15"/>
      <c r="Q38" s="14"/>
      <c r="R38" s="11"/>
      <c r="S38" s="11"/>
      <c r="T38" s="11"/>
      <c r="U38" s="11"/>
      <c r="V38" s="11"/>
    </row>
    <row r="39" spans="2:22">
      <c r="B39" s="16"/>
      <c r="C39" s="15"/>
      <c r="D39" s="15"/>
      <c r="E39" s="15"/>
      <c r="F39" s="15"/>
      <c r="G39" s="11"/>
      <c r="H39" s="11"/>
      <c r="I39" s="16"/>
      <c r="J39" s="16"/>
      <c r="K39" s="16"/>
      <c r="L39" s="17"/>
      <c r="M39" s="11"/>
      <c r="N39" s="11"/>
      <c r="O39" s="15"/>
      <c r="P39" s="15"/>
      <c r="Q39" s="14"/>
      <c r="R39" s="11"/>
      <c r="S39" s="11"/>
      <c r="T39" s="11"/>
      <c r="U39" s="11"/>
      <c r="V39" s="11"/>
    </row>
    <row r="40" spans="2:22">
      <c r="B40" s="16"/>
      <c r="C40" s="15"/>
      <c r="D40" s="15"/>
      <c r="E40" s="15"/>
      <c r="F40" s="15"/>
      <c r="G40" s="11"/>
      <c r="H40" s="11"/>
      <c r="I40" s="16"/>
      <c r="J40" s="16"/>
      <c r="K40" s="16"/>
      <c r="L40" s="17"/>
      <c r="M40" s="11"/>
      <c r="N40" s="11"/>
      <c r="O40" s="15"/>
      <c r="P40" s="15"/>
      <c r="Q40" s="14"/>
      <c r="R40" s="11"/>
      <c r="S40" s="11"/>
      <c r="T40" s="11"/>
      <c r="U40" s="11"/>
      <c r="V40" s="11"/>
    </row>
    <row r="41" spans="2:22">
      <c r="B41" s="16"/>
      <c r="C41" s="15"/>
      <c r="D41" s="15"/>
      <c r="E41" s="15"/>
      <c r="F41" s="15"/>
      <c r="G41" s="11"/>
      <c r="H41" s="11"/>
      <c r="I41" s="16"/>
      <c r="J41" s="16"/>
      <c r="K41" s="16"/>
      <c r="L41" s="17"/>
      <c r="M41" s="11"/>
      <c r="N41" s="11"/>
      <c r="O41" s="15"/>
      <c r="P41" s="15"/>
      <c r="Q41" s="14"/>
      <c r="R41" s="11"/>
      <c r="S41" s="11"/>
      <c r="T41" s="11"/>
      <c r="U41" s="11"/>
      <c r="V41" s="11"/>
    </row>
    <row r="42" spans="2:22">
      <c r="B42" s="16"/>
      <c r="C42" s="15"/>
      <c r="D42" s="15"/>
      <c r="E42" s="15"/>
      <c r="F42" s="15"/>
      <c r="G42" s="11"/>
      <c r="H42" s="11"/>
      <c r="I42" s="16"/>
      <c r="J42" s="16"/>
      <c r="K42" s="16"/>
      <c r="L42" s="17"/>
      <c r="M42" s="11"/>
      <c r="N42" s="11"/>
      <c r="O42" s="15"/>
      <c r="P42" s="15"/>
      <c r="Q42" s="14"/>
      <c r="R42" s="11"/>
      <c r="S42" s="11"/>
      <c r="T42" s="11"/>
      <c r="U42" s="11"/>
      <c r="V42" s="11"/>
    </row>
    <row r="43" spans="2:22">
      <c r="B43" s="16"/>
      <c r="C43" s="15"/>
      <c r="D43" s="15"/>
      <c r="E43" s="15"/>
      <c r="F43" s="15"/>
      <c r="G43" s="11"/>
      <c r="H43" s="11"/>
      <c r="I43" s="16"/>
      <c r="J43" s="16"/>
      <c r="K43" s="16"/>
      <c r="L43" s="17"/>
      <c r="M43" s="11"/>
      <c r="N43" s="11"/>
      <c r="O43" s="15"/>
      <c r="P43" s="15"/>
      <c r="Q43" s="14"/>
      <c r="R43" s="11"/>
      <c r="S43" s="11"/>
      <c r="T43" s="11"/>
      <c r="U43" s="11"/>
      <c r="V43" s="11"/>
    </row>
    <row r="44" spans="2:22">
      <c r="B44" s="16"/>
      <c r="C44" s="15"/>
      <c r="D44" s="15"/>
      <c r="E44" s="15"/>
      <c r="F44" s="15"/>
      <c r="G44" s="11"/>
      <c r="H44" s="11"/>
      <c r="I44" s="16"/>
      <c r="J44" s="16"/>
      <c r="K44" s="16"/>
      <c r="L44" s="17"/>
      <c r="M44" s="11"/>
      <c r="N44" s="11"/>
      <c r="O44" s="15"/>
      <c r="P44" s="15"/>
      <c r="Q44" s="14"/>
      <c r="R44" s="11"/>
      <c r="S44" s="11"/>
      <c r="T44" s="11"/>
      <c r="U44" s="11"/>
      <c r="V44" s="11"/>
    </row>
    <row r="45" spans="2:22">
      <c r="B45" s="16"/>
      <c r="C45" s="15"/>
      <c r="D45" s="15"/>
      <c r="E45" s="15"/>
      <c r="F45" s="15"/>
      <c r="G45" s="11"/>
      <c r="H45" s="11"/>
      <c r="I45" s="16"/>
      <c r="J45" s="16"/>
      <c r="K45" s="16"/>
      <c r="L45" s="17"/>
      <c r="M45" s="11"/>
      <c r="N45" s="11"/>
      <c r="O45" s="15"/>
      <c r="P45" s="15"/>
      <c r="Q45" s="14"/>
      <c r="R45" s="11"/>
      <c r="S45" s="11"/>
      <c r="T45" s="11"/>
      <c r="U45" s="11"/>
      <c r="V45" s="11"/>
    </row>
    <row r="46" spans="2:22">
      <c r="B46" s="16"/>
      <c r="C46" s="15"/>
      <c r="D46" s="15"/>
      <c r="E46" s="15"/>
      <c r="F46" s="15"/>
      <c r="G46" s="11"/>
      <c r="H46" s="11"/>
      <c r="I46" s="16"/>
      <c r="J46" s="16"/>
      <c r="K46" s="16"/>
      <c r="L46" s="17"/>
      <c r="M46" s="11"/>
      <c r="N46" s="11"/>
      <c r="O46" s="15"/>
      <c r="P46" s="15"/>
      <c r="Q46" s="14"/>
      <c r="R46" s="11"/>
      <c r="S46" s="11"/>
      <c r="T46" s="11"/>
      <c r="U46" s="11"/>
      <c r="V46" s="11"/>
    </row>
    <row r="47" spans="2:22">
      <c r="B47" s="16"/>
      <c r="C47" s="15"/>
      <c r="D47" s="15"/>
      <c r="E47" s="15"/>
      <c r="F47" s="15"/>
      <c r="G47" s="11"/>
      <c r="H47" s="11"/>
      <c r="I47" s="16"/>
      <c r="J47" s="16"/>
      <c r="K47" s="16"/>
      <c r="L47" s="17"/>
      <c r="M47" s="11"/>
      <c r="N47" s="11"/>
      <c r="O47" s="15"/>
      <c r="P47" s="15"/>
      <c r="Q47" s="14"/>
      <c r="R47" s="11"/>
      <c r="S47" s="11"/>
      <c r="T47" s="11"/>
      <c r="U47" s="11"/>
      <c r="V47" s="11"/>
    </row>
    <row r="48" spans="2:22">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row r="58" spans="2:22">
      <c r="B58" s="16"/>
      <c r="C58" s="15"/>
      <c r="D58" s="15"/>
      <c r="E58" s="15"/>
      <c r="F58" s="15"/>
      <c r="G58" s="11"/>
      <c r="H58" s="11"/>
      <c r="I58" s="16"/>
      <c r="J58" s="16"/>
      <c r="K58" s="16"/>
      <c r="L58" s="17"/>
      <c r="M58" s="11"/>
      <c r="N58" s="11"/>
      <c r="O58" s="15"/>
      <c r="P58" s="15"/>
      <c r="Q58" s="14"/>
      <c r="R58" s="11"/>
      <c r="S58" s="11"/>
      <c r="T58" s="11"/>
      <c r="U58" s="11"/>
      <c r="V58" s="11"/>
    </row>
    <row r="59" spans="2:22">
      <c r="B59" s="16"/>
      <c r="C59" s="15"/>
      <c r="D59" s="15"/>
      <c r="E59" s="15"/>
      <c r="F59" s="15"/>
      <c r="G59" s="11"/>
      <c r="H59" s="11"/>
      <c r="I59" s="16"/>
      <c r="J59" s="16"/>
      <c r="K59" s="16"/>
      <c r="L59" s="17"/>
      <c r="M59" s="11"/>
      <c r="N59" s="11"/>
      <c r="O59" s="15"/>
      <c r="P59" s="15"/>
      <c r="Q59" s="14"/>
      <c r="R59" s="11"/>
      <c r="S59" s="11"/>
      <c r="T59" s="11"/>
      <c r="U59" s="11"/>
      <c r="V59" s="11"/>
    </row>
    <row r="60" spans="2:22">
      <c r="B60" s="16"/>
      <c r="C60" s="15"/>
      <c r="D60" s="15"/>
      <c r="E60" s="15"/>
      <c r="F60" s="15"/>
      <c r="G60" s="11"/>
      <c r="H60" s="11"/>
      <c r="I60" s="16"/>
      <c r="J60" s="16"/>
      <c r="K60" s="16"/>
      <c r="L60" s="17"/>
      <c r="M60" s="11"/>
      <c r="N60" s="11"/>
      <c r="O60" s="15"/>
      <c r="P60" s="15"/>
      <c r="Q60" s="14"/>
      <c r="R60" s="11"/>
      <c r="S60" s="11"/>
      <c r="T60" s="11"/>
      <c r="U60" s="11"/>
      <c r="V60" s="11"/>
    </row>
    <row r="61" spans="2:22">
      <c r="B61" s="16"/>
      <c r="C61" s="15"/>
      <c r="D61" s="15"/>
      <c r="E61" s="15"/>
      <c r="F61" s="15"/>
      <c r="G61" s="11"/>
      <c r="H61" s="11"/>
      <c r="I61" s="16"/>
      <c r="J61" s="16"/>
      <c r="K61" s="16"/>
      <c r="L61" s="17"/>
      <c r="M61" s="11"/>
      <c r="N61" s="11"/>
      <c r="O61" s="15"/>
      <c r="P61" s="15"/>
      <c r="Q61" s="14"/>
      <c r="R61" s="11"/>
      <c r="S61" s="11"/>
      <c r="T61" s="11"/>
      <c r="U61" s="11"/>
      <c r="V61" s="11"/>
    </row>
  </sheetData>
  <mergeCells count="40">
    <mergeCell ref="G1:M4"/>
    <mergeCell ref="N1:P4"/>
    <mergeCell ref="A5:M5"/>
    <mergeCell ref="N5:O5"/>
    <mergeCell ref="A6:D6"/>
    <mergeCell ref="I6:K6"/>
    <mergeCell ref="B7:U7"/>
    <mergeCell ref="B8:S8"/>
    <mergeCell ref="B9:U9"/>
    <mergeCell ref="E11:I11"/>
    <mergeCell ref="K11:L11"/>
    <mergeCell ref="M11:P11"/>
    <mergeCell ref="E12:I12"/>
    <mergeCell ref="K12:L12"/>
    <mergeCell ref="M12:P12"/>
    <mergeCell ref="A14:A15"/>
    <mergeCell ref="B14:B15"/>
    <mergeCell ref="C14:C15"/>
    <mergeCell ref="D14:D15"/>
    <mergeCell ref="E14:E15"/>
    <mergeCell ref="F14:F15"/>
    <mergeCell ref="G14:G15"/>
    <mergeCell ref="K14:K15"/>
    <mergeCell ref="L14:M15"/>
    <mergeCell ref="N14:N15"/>
    <mergeCell ref="O14:O15"/>
    <mergeCell ref="P14:P15"/>
    <mergeCell ref="L16:M16"/>
    <mergeCell ref="L17:M17"/>
    <mergeCell ref="L18:M18"/>
    <mergeCell ref="L19:M19"/>
    <mergeCell ref="D24:E24"/>
    <mergeCell ref="L21:M21"/>
    <mergeCell ref="L20:M20"/>
    <mergeCell ref="L22:M22"/>
    <mergeCell ref="D29:E29"/>
    <mergeCell ref="K24:P24"/>
    <mergeCell ref="K25:P25"/>
    <mergeCell ref="K29:P29"/>
    <mergeCell ref="D25:E25"/>
  </mergeCells>
  <dataValidations count="1">
    <dataValidation allowBlank="1" showInputMessage="1" promptTitle="Internal" sqref="C17:D17 B17:B22 G19 C19 D18:D20 C21:D22 O17:P22"/>
  </dataValidations>
  <pageMargins left="0" right="0" top="0.19685039370078741" bottom="0" header="0" footer="0"/>
  <pageSetup paperSize="9"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11"/>
  <sheetViews>
    <sheetView zoomScale="90" zoomScaleNormal="90" workbookViewId="0">
      <pane xSplit="1" ySplit="10" topLeftCell="B191" activePane="bottomRight" state="frozen"/>
      <selection pane="topRight" activeCell="B1" sqref="B1"/>
      <selection pane="bottomLeft" activeCell="A6" sqref="A6"/>
      <selection pane="bottomRight" activeCell="D199" sqref="D199:D200"/>
    </sheetView>
  </sheetViews>
  <sheetFormatPr defaultRowHeight="14.25"/>
  <cols>
    <col min="1" max="1" width="7.140625" style="40" customWidth="1"/>
    <col min="2" max="2" width="23.7109375" style="40" customWidth="1"/>
    <col min="3" max="3" width="12.7109375" style="40" customWidth="1"/>
    <col min="4" max="4" width="21.140625" style="40" customWidth="1"/>
    <col min="5" max="5" width="16.42578125" style="40" customWidth="1"/>
    <col min="6" max="6" width="10.5703125" style="40" customWidth="1"/>
    <col min="7" max="11" width="0" style="40" hidden="1" customWidth="1"/>
    <col min="12" max="13" width="9.140625" style="154"/>
    <col min="14" max="19" width="9.140625" style="40"/>
    <col min="20" max="20" width="8.28515625" style="40" customWidth="1"/>
    <col min="21" max="21" width="9.42578125" style="40" customWidth="1"/>
    <col min="22" max="23" width="9.140625" style="40"/>
    <col min="24" max="24" width="3.85546875" style="40" customWidth="1"/>
    <col min="25" max="16384" width="9.140625" style="40"/>
  </cols>
  <sheetData>
    <row r="1" spans="1:23" ht="15">
      <c r="E1" s="41"/>
      <c r="F1" s="41"/>
      <c r="G1" s="41"/>
      <c r="H1" s="41"/>
      <c r="I1" s="42"/>
      <c r="L1" s="124"/>
      <c r="M1" s="125"/>
      <c r="N1" s="41"/>
      <c r="O1" s="41"/>
      <c r="R1" s="42" t="s">
        <v>194</v>
      </c>
      <c r="S1" s="42"/>
      <c r="T1" s="41"/>
      <c r="U1" s="41"/>
    </row>
    <row r="2" spans="1:23" ht="15">
      <c r="E2" s="41"/>
      <c r="F2" s="41"/>
      <c r="G2" s="41"/>
      <c r="I2" s="126"/>
      <c r="J2" s="126"/>
      <c r="L2" s="127"/>
      <c r="M2" s="128"/>
      <c r="N2" s="127"/>
      <c r="O2" s="41"/>
      <c r="R2" s="301" t="s">
        <v>3</v>
      </c>
      <c r="S2" s="301"/>
      <c r="T2" s="41"/>
      <c r="U2" s="41"/>
    </row>
    <row r="3" spans="1:23" ht="15">
      <c r="E3" s="41"/>
      <c r="F3" s="41"/>
      <c r="G3" s="41"/>
      <c r="I3" s="126"/>
      <c r="J3" s="126"/>
      <c r="L3" s="127"/>
      <c r="M3" s="128"/>
      <c r="N3" s="127"/>
      <c r="O3" s="41"/>
      <c r="R3" s="119"/>
      <c r="S3" s="119"/>
      <c r="T3" s="41"/>
      <c r="U3" s="41"/>
    </row>
    <row r="4" spans="1:23" ht="15.75">
      <c r="E4" s="41"/>
      <c r="F4" s="155"/>
      <c r="G4" s="41"/>
      <c r="I4" s="126"/>
      <c r="J4" s="126"/>
      <c r="L4" s="124" t="s">
        <v>161</v>
      </c>
      <c r="M4" s="128"/>
      <c r="N4" s="127"/>
      <c r="O4" s="41"/>
      <c r="R4" s="119"/>
      <c r="S4" s="119"/>
      <c r="T4" s="41"/>
      <c r="U4" s="41"/>
    </row>
    <row r="5" spans="1:23" ht="15.75">
      <c r="E5" s="41"/>
      <c r="F5" s="155"/>
      <c r="G5" s="41"/>
      <c r="I5" s="126"/>
      <c r="J5" s="126"/>
      <c r="L5" s="127" t="s">
        <v>112</v>
      </c>
      <c r="M5" s="128"/>
      <c r="N5" s="127"/>
      <c r="O5" s="41"/>
      <c r="R5" s="119"/>
      <c r="S5" s="119"/>
      <c r="T5" s="41"/>
      <c r="U5" s="41"/>
    </row>
    <row r="6" spans="1:23" ht="15.75">
      <c r="E6" s="41"/>
      <c r="F6" s="155"/>
      <c r="G6" s="41"/>
      <c r="I6" s="126"/>
      <c r="J6" s="126"/>
      <c r="L6" s="127"/>
      <c r="M6" s="128"/>
      <c r="N6" s="127"/>
      <c r="O6" s="41"/>
      <c r="R6" s="119"/>
      <c r="S6" s="119"/>
      <c r="T6" s="41"/>
      <c r="U6" s="41"/>
    </row>
    <row r="7" spans="1:23" ht="24" customHeight="1">
      <c r="E7" s="41"/>
      <c r="F7" s="41"/>
      <c r="G7" s="41"/>
      <c r="I7" s="126"/>
      <c r="J7" s="126"/>
      <c r="L7" s="126"/>
      <c r="M7" s="129"/>
      <c r="N7" s="126"/>
      <c r="O7" s="41"/>
      <c r="R7" s="119"/>
      <c r="S7" s="119"/>
      <c r="T7" s="41"/>
      <c r="U7" s="41"/>
    </row>
    <row r="8" spans="1:23" s="130" customFormat="1" ht="45">
      <c r="A8" s="43" t="s">
        <v>113</v>
      </c>
      <c r="B8" s="43" t="s">
        <v>114</v>
      </c>
      <c r="C8" s="44" t="s">
        <v>115</v>
      </c>
      <c r="D8" s="43" t="s">
        <v>116</v>
      </c>
      <c r="E8" s="43" t="s">
        <v>117</v>
      </c>
      <c r="F8" s="43"/>
      <c r="G8" s="43" t="s">
        <v>118</v>
      </c>
      <c r="H8" s="43" t="s">
        <v>119</v>
      </c>
      <c r="I8" s="43" t="s">
        <v>120</v>
      </c>
      <c r="J8" s="43" t="s">
        <v>196</v>
      </c>
      <c r="K8" s="43" t="s">
        <v>197</v>
      </c>
      <c r="L8" s="116" t="s">
        <v>201</v>
      </c>
      <c r="M8" s="116" t="s">
        <v>202</v>
      </c>
      <c r="N8" s="43" t="s">
        <v>203</v>
      </c>
      <c r="O8" s="43" t="s">
        <v>204</v>
      </c>
      <c r="P8" s="43" t="s">
        <v>205</v>
      </c>
      <c r="Q8" s="43" t="s">
        <v>206</v>
      </c>
      <c r="R8" s="43" t="s">
        <v>207</v>
      </c>
      <c r="S8" s="43" t="s">
        <v>208</v>
      </c>
      <c r="T8" s="43" t="s">
        <v>209</v>
      </c>
      <c r="U8" s="43" t="s">
        <v>210</v>
      </c>
      <c r="V8" s="115" t="s">
        <v>211</v>
      </c>
      <c r="W8" s="43" t="s">
        <v>212</v>
      </c>
    </row>
    <row r="9" spans="1:23" ht="27.75" hidden="1" customHeight="1">
      <c r="A9" s="302">
        <v>4</v>
      </c>
      <c r="B9" s="303" t="s">
        <v>126</v>
      </c>
      <c r="C9" s="304" t="s">
        <v>121</v>
      </c>
      <c r="D9" s="305" t="s">
        <v>125</v>
      </c>
      <c r="E9" s="306" t="s">
        <v>124</v>
      </c>
      <c r="F9" s="47" t="s">
        <v>122</v>
      </c>
      <c r="G9" s="46"/>
      <c r="H9" s="46">
        <v>0</v>
      </c>
      <c r="I9" s="46">
        <v>0</v>
      </c>
      <c r="J9" s="45"/>
      <c r="L9" s="117"/>
      <c r="M9" s="117"/>
      <c r="N9" s="46"/>
      <c r="O9" s="46"/>
      <c r="P9" s="46">
        <v>0</v>
      </c>
      <c r="Q9" s="46">
        <v>0</v>
      </c>
      <c r="R9" s="45"/>
      <c r="T9" s="46">
        <v>0</v>
      </c>
      <c r="U9" s="45"/>
      <c r="W9" s="47"/>
    </row>
    <row r="10" spans="1:23" ht="27.75" hidden="1" customHeight="1">
      <c r="A10" s="302"/>
      <c r="B10" s="303"/>
      <c r="C10" s="304"/>
      <c r="D10" s="305"/>
      <c r="E10" s="306"/>
      <c r="F10" s="47" t="s">
        <v>123</v>
      </c>
      <c r="G10" s="46"/>
      <c r="H10" s="46" t="str">
        <f>IF(H9&lt;=0,"đạt ","ko đạt ")</f>
        <v xml:space="preserve">đạt </v>
      </c>
      <c r="I10" s="46" t="str">
        <f>IF(I9&lt;=0,"đạt ","ko đạt ")</f>
        <v xml:space="preserve">đạt </v>
      </c>
      <c r="J10" s="45"/>
      <c r="L10" s="117"/>
      <c r="M10" s="117"/>
      <c r="N10" s="46"/>
      <c r="O10" s="46"/>
      <c r="P10" s="46" t="str">
        <f>IF(P9&lt;=0,"đạt ","ko đạt ")</f>
        <v xml:space="preserve">đạt </v>
      </c>
      <c r="Q10" s="46" t="str">
        <f>IF(Q9&lt;=0,"đạt ","ko đạt ")</f>
        <v xml:space="preserve">đạt </v>
      </c>
      <c r="R10" s="45"/>
      <c r="T10" s="46" t="str">
        <f>IF(T9&lt;=0,"đạt ","ko đạt ")</f>
        <v xml:space="preserve">đạt </v>
      </c>
      <c r="U10" s="45"/>
      <c r="W10" s="47"/>
    </row>
    <row r="11" spans="1:23" ht="26.25" customHeight="1">
      <c r="A11" s="296">
        <v>1</v>
      </c>
      <c r="B11" s="296" t="s">
        <v>213</v>
      </c>
      <c r="C11" s="296" t="s">
        <v>127</v>
      </c>
      <c r="D11" s="299" t="s">
        <v>130</v>
      </c>
      <c r="E11" s="131" t="s">
        <v>131</v>
      </c>
      <c r="F11" s="47" t="s">
        <v>129</v>
      </c>
      <c r="G11" s="132"/>
      <c r="H11" s="132"/>
      <c r="I11" s="47"/>
      <c r="J11" s="132"/>
      <c r="K11" s="132"/>
      <c r="L11" s="132">
        <v>2.75</v>
      </c>
      <c r="M11" s="132"/>
      <c r="N11" s="132"/>
      <c r="O11" s="132"/>
      <c r="P11" s="132"/>
      <c r="Q11" s="47"/>
      <c r="R11" s="132"/>
      <c r="S11" s="132"/>
      <c r="T11" s="47"/>
      <c r="U11" s="132"/>
      <c r="V11" s="133"/>
      <c r="W11" s="47"/>
    </row>
    <row r="12" spans="1:23" ht="20.25" customHeight="1">
      <c r="A12" s="297"/>
      <c r="B12" s="297"/>
      <c r="C12" s="298"/>
      <c r="D12" s="300"/>
      <c r="E12" s="131"/>
      <c r="F12" s="47" t="s">
        <v>123</v>
      </c>
      <c r="G12" s="134"/>
      <c r="H12" s="134"/>
      <c r="I12" s="47"/>
      <c r="J12" s="134"/>
      <c r="K12" s="134"/>
      <c r="L12" s="134" t="str">
        <f>IF(L11&gt;1.5,"đạt ","ko đạt ")</f>
        <v xml:space="preserve">đạt </v>
      </c>
      <c r="M12" s="134"/>
      <c r="N12" s="134"/>
      <c r="O12" s="134"/>
      <c r="P12" s="134"/>
      <c r="Q12" s="47"/>
      <c r="R12" s="134"/>
      <c r="S12" s="134"/>
      <c r="T12" s="47"/>
      <c r="U12" s="134"/>
      <c r="V12" s="135"/>
      <c r="W12" s="47"/>
    </row>
    <row r="13" spans="1:23" ht="28.5" customHeight="1">
      <c r="A13" s="297"/>
      <c r="B13" s="297"/>
      <c r="C13" s="296" t="s">
        <v>128</v>
      </c>
      <c r="D13" s="299" t="s">
        <v>132</v>
      </c>
      <c r="E13" s="136" t="s">
        <v>133</v>
      </c>
      <c r="F13" s="47" t="s">
        <v>129</v>
      </c>
      <c r="G13" s="137"/>
      <c r="H13" s="137"/>
      <c r="I13" s="47"/>
      <c r="J13" s="137"/>
      <c r="K13" s="137"/>
      <c r="L13" s="137">
        <v>1</v>
      </c>
      <c r="M13" s="137"/>
      <c r="N13" s="137"/>
      <c r="O13" s="137"/>
      <c r="P13" s="137"/>
      <c r="Q13" s="47"/>
      <c r="R13" s="137"/>
      <c r="S13" s="137"/>
      <c r="T13" s="47"/>
      <c r="U13" s="137"/>
      <c r="V13" s="138"/>
      <c r="W13" s="47"/>
    </row>
    <row r="14" spans="1:23" ht="20.25" customHeight="1">
      <c r="A14" s="297"/>
      <c r="B14" s="297"/>
      <c r="C14" s="297"/>
      <c r="D14" s="300"/>
      <c r="E14" s="139"/>
      <c r="F14" s="47" t="s">
        <v>123</v>
      </c>
      <c r="G14" s="140"/>
      <c r="H14" s="140"/>
      <c r="I14" s="47"/>
      <c r="J14" s="140"/>
      <c r="K14" s="140"/>
      <c r="L14" s="140" t="str">
        <f>IF(L13=100%,"đạt ","ko đạt ")</f>
        <v xml:space="preserve">đạt </v>
      </c>
      <c r="M14" s="140"/>
      <c r="N14" s="140"/>
      <c r="O14" s="140"/>
      <c r="P14" s="140"/>
      <c r="Q14" s="47"/>
      <c r="R14" s="140"/>
      <c r="S14" s="140"/>
      <c r="T14" s="47"/>
      <c r="U14" s="140"/>
      <c r="V14" s="141"/>
      <c r="W14" s="47"/>
    </row>
    <row r="15" spans="1:23" ht="20.25" customHeight="1">
      <c r="A15" s="297"/>
      <c r="B15" s="297"/>
      <c r="C15" s="297"/>
      <c r="D15" s="299" t="s">
        <v>189</v>
      </c>
      <c r="E15" s="136" t="s">
        <v>188</v>
      </c>
      <c r="F15" s="47" t="s">
        <v>129</v>
      </c>
      <c r="G15" s="140"/>
      <c r="H15" s="140"/>
      <c r="I15" s="47"/>
      <c r="J15" s="140"/>
      <c r="K15" s="140"/>
      <c r="L15" s="140">
        <v>0</v>
      </c>
      <c r="M15" s="140"/>
      <c r="N15" s="140"/>
      <c r="O15" s="140"/>
      <c r="P15" s="140"/>
      <c r="Q15" s="47"/>
      <c r="R15" s="140"/>
      <c r="S15" s="140"/>
      <c r="T15" s="47"/>
      <c r="U15" s="140"/>
      <c r="V15" s="141"/>
      <c r="W15" s="47"/>
    </row>
    <row r="16" spans="1:23" ht="20.25" customHeight="1">
      <c r="A16" s="297"/>
      <c r="B16" s="297"/>
      <c r="C16" s="298"/>
      <c r="D16" s="300"/>
      <c r="E16" s="139"/>
      <c r="F16" s="75" t="s">
        <v>123</v>
      </c>
      <c r="G16" s="140"/>
      <c r="H16" s="142"/>
      <c r="I16" s="47"/>
      <c r="J16" s="142"/>
      <c r="K16" s="140"/>
      <c r="L16" s="140" t="str">
        <f>IF(L15&lt;2,"đạt ","ko đạt ")</f>
        <v xml:space="preserve">đạt </v>
      </c>
      <c r="M16" s="140"/>
      <c r="N16" s="142"/>
      <c r="O16" s="140"/>
      <c r="P16" s="142"/>
      <c r="Q16" s="47"/>
      <c r="R16" s="142"/>
      <c r="S16" s="140"/>
      <c r="T16" s="47"/>
      <c r="U16" s="142"/>
      <c r="V16" s="141"/>
      <c r="W16" s="47"/>
    </row>
    <row r="17" spans="1:23" ht="20.25" customHeight="1">
      <c r="A17" s="297"/>
      <c r="B17" s="297"/>
      <c r="C17" s="296" t="s">
        <v>162</v>
      </c>
      <c r="D17" s="299" t="s">
        <v>185</v>
      </c>
      <c r="E17" s="136" t="s">
        <v>186</v>
      </c>
      <c r="F17" s="47" t="s">
        <v>129</v>
      </c>
      <c r="G17" s="140"/>
      <c r="H17" s="140"/>
      <c r="I17" s="47"/>
      <c r="J17" s="140"/>
      <c r="K17" s="140"/>
      <c r="L17" s="140">
        <v>0</v>
      </c>
      <c r="M17" s="140"/>
      <c r="N17" s="140"/>
      <c r="O17" s="140"/>
      <c r="P17" s="140"/>
      <c r="Q17" s="47"/>
      <c r="R17" s="140"/>
      <c r="S17" s="140"/>
      <c r="T17" s="47"/>
      <c r="U17" s="140"/>
      <c r="V17" s="141"/>
      <c r="W17" s="47"/>
    </row>
    <row r="18" spans="1:23" ht="20.25" customHeight="1">
      <c r="A18" s="297"/>
      <c r="B18" s="297"/>
      <c r="C18" s="297"/>
      <c r="D18" s="300"/>
      <c r="E18" s="139"/>
      <c r="F18" s="47" t="s">
        <v>123</v>
      </c>
      <c r="G18" s="140"/>
      <c r="H18" s="140"/>
      <c r="I18" s="47"/>
      <c r="J18" s="140"/>
      <c r="K18" s="140"/>
      <c r="L18" s="140" t="str">
        <f>IF(L17&lt;2,"đạt ","ko đạt ")</f>
        <v xml:space="preserve">đạt </v>
      </c>
      <c r="M18" s="140"/>
      <c r="N18" s="140"/>
      <c r="O18" s="140"/>
      <c r="P18" s="140"/>
      <c r="Q18" s="47"/>
      <c r="R18" s="140"/>
      <c r="S18" s="140"/>
      <c r="T18" s="47"/>
      <c r="U18" s="140"/>
      <c r="V18" s="141"/>
      <c r="W18" s="47"/>
    </row>
    <row r="19" spans="1:23" ht="20.25" customHeight="1">
      <c r="A19" s="297"/>
      <c r="B19" s="297"/>
      <c r="C19" s="297"/>
      <c r="D19" s="299" t="s">
        <v>134</v>
      </c>
      <c r="E19" s="143" t="s">
        <v>135</v>
      </c>
      <c r="F19" s="47" t="s">
        <v>129</v>
      </c>
      <c r="G19" s="144"/>
      <c r="H19" s="144"/>
      <c r="I19" s="47"/>
      <c r="J19" s="144"/>
      <c r="K19" s="144"/>
      <c r="L19" s="144">
        <v>0</v>
      </c>
      <c r="M19" s="144"/>
      <c r="N19" s="144"/>
      <c r="O19" s="144"/>
      <c r="P19" s="144"/>
      <c r="Q19" s="47"/>
      <c r="R19" s="144"/>
      <c r="S19" s="144"/>
      <c r="T19" s="47"/>
      <c r="U19" s="144"/>
      <c r="V19" s="145"/>
      <c r="W19" s="47"/>
    </row>
    <row r="20" spans="1:23" ht="20.25" customHeight="1">
      <c r="A20" s="298"/>
      <c r="B20" s="298"/>
      <c r="C20" s="298"/>
      <c r="D20" s="300"/>
      <c r="E20" s="139"/>
      <c r="F20" s="47" t="s">
        <v>123</v>
      </c>
      <c r="G20" s="142"/>
      <c r="H20" s="142"/>
      <c r="I20" s="47"/>
      <c r="J20" s="142"/>
      <c r="K20" s="142"/>
      <c r="L20" s="142" t="str">
        <f>IF(L19&lt;3, "đạt", "không đạt")</f>
        <v>đạt</v>
      </c>
      <c r="M20" s="142"/>
      <c r="N20" s="142"/>
      <c r="O20" s="142"/>
      <c r="P20" s="142"/>
      <c r="Q20" s="47"/>
      <c r="R20" s="142"/>
      <c r="S20" s="142"/>
      <c r="T20" s="47"/>
      <c r="U20" s="142"/>
      <c r="V20" s="146"/>
      <c r="W20" s="47"/>
    </row>
    <row r="21" spans="1:23" ht="33" customHeight="1">
      <c r="A21" s="296">
        <v>2</v>
      </c>
      <c r="B21" s="296" t="s">
        <v>198</v>
      </c>
      <c r="C21" s="296" t="s">
        <v>127</v>
      </c>
      <c r="D21" s="299" t="s">
        <v>130</v>
      </c>
      <c r="E21" s="131" t="s">
        <v>131</v>
      </c>
      <c r="F21" s="47" t="s">
        <v>129</v>
      </c>
      <c r="G21" s="132"/>
      <c r="H21" s="132"/>
      <c r="I21" s="47"/>
      <c r="J21" s="132"/>
      <c r="K21" s="132"/>
      <c r="L21" s="132"/>
      <c r="M21" s="132">
        <v>2.4500000000000002</v>
      </c>
      <c r="N21" s="132"/>
      <c r="O21" s="132"/>
      <c r="P21" s="132"/>
      <c r="Q21" s="47"/>
      <c r="R21" s="132"/>
      <c r="S21" s="132"/>
      <c r="T21" s="47"/>
      <c r="U21" s="132"/>
      <c r="V21" s="133"/>
      <c r="W21" s="47"/>
    </row>
    <row r="22" spans="1:23" ht="20.25" customHeight="1">
      <c r="A22" s="297"/>
      <c r="B22" s="297"/>
      <c r="C22" s="298"/>
      <c r="D22" s="300"/>
      <c r="E22" s="131"/>
      <c r="F22" s="47" t="s">
        <v>123</v>
      </c>
      <c r="G22" s="134"/>
      <c r="H22" s="134"/>
      <c r="I22" s="47"/>
      <c r="J22" s="134"/>
      <c r="K22" s="134"/>
      <c r="L22" s="134"/>
      <c r="M22" s="134" t="str">
        <f>IF(M21&gt;1.5,"đạt ","ko đạt ")</f>
        <v xml:space="preserve">đạt </v>
      </c>
      <c r="N22" s="134"/>
      <c r="O22" s="134"/>
      <c r="P22" s="134"/>
      <c r="Q22" s="47"/>
      <c r="R22" s="134"/>
      <c r="S22" s="134"/>
      <c r="T22" s="47"/>
      <c r="U22" s="134"/>
      <c r="V22" s="135"/>
      <c r="W22" s="47"/>
    </row>
    <row r="23" spans="1:23" ht="27" customHeight="1">
      <c r="A23" s="297"/>
      <c r="B23" s="297"/>
      <c r="C23" s="296" t="s">
        <v>128</v>
      </c>
      <c r="D23" s="299" t="s">
        <v>132</v>
      </c>
      <c r="E23" s="136" t="s">
        <v>133</v>
      </c>
      <c r="F23" s="47" t="s">
        <v>129</v>
      </c>
      <c r="G23" s="137"/>
      <c r="H23" s="137"/>
      <c r="I23" s="47"/>
      <c r="J23" s="137"/>
      <c r="K23" s="137"/>
      <c r="L23" s="137"/>
      <c r="M23" s="137">
        <v>1</v>
      </c>
      <c r="N23" s="137"/>
      <c r="O23" s="137"/>
      <c r="P23" s="137"/>
      <c r="Q23" s="47"/>
      <c r="R23" s="137"/>
      <c r="S23" s="137"/>
      <c r="T23" s="47"/>
      <c r="U23" s="137"/>
      <c r="V23" s="138"/>
      <c r="W23" s="47"/>
    </row>
    <row r="24" spans="1:23" ht="20.25" customHeight="1">
      <c r="A24" s="297"/>
      <c r="B24" s="297"/>
      <c r="C24" s="297"/>
      <c r="D24" s="300"/>
      <c r="E24" s="139"/>
      <c r="F24" s="47" t="s">
        <v>123</v>
      </c>
      <c r="G24" s="140"/>
      <c r="H24" s="140"/>
      <c r="I24" s="47"/>
      <c r="J24" s="140"/>
      <c r="K24" s="140"/>
      <c r="L24" s="140"/>
      <c r="M24" s="140" t="str">
        <f>IF(M23=100%,"đạt ","ko đạt ")</f>
        <v xml:space="preserve">đạt </v>
      </c>
      <c r="N24" s="140"/>
      <c r="O24" s="140"/>
      <c r="P24" s="140"/>
      <c r="Q24" s="47"/>
      <c r="R24" s="140"/>
      <c r="S24" s="140"/>
      <c r="T24" s="47"/>
      <c r="U24" s="140"/>
      <c r="V24" s="141"/>
      <c r="W24" s="47"/>
    </row>
    <row r="25" spans="1:23" ht="20.25" customHeight="1">
      <c r="A25" s="297"/>
      <c r="B25" s="297"/>
      <c r="C25" s="297"/>
      <c r="D25" s="299" t="s">
        <v>189</v>
      </c>
      <c r="E25" s="136" t="s">
        <v>188</v>
      </c>
      <c r="F25" s="47" t="s">
        <v>129</v>
      </c>
      <c r="G25" s="140"/>
      <c r="H25" s="140"/>
      <c r="I25" s="47"/>
      <c r="J25" s="140"/>
      <c r="K25" s="140"/>
      <c r="L25" s="140"/>
      <c r="M25" s="140">
        <v>0</v>
      </c>
      <c r="N25" s="140"/>
      <c r="O25" s="140"/>
      <c r="P25" s="140"/>
      <c r="Q25" s="47"/>
      <c r="R25" s="140"/>
      <c r="S25" s="140"/>
      <c r="T25" s="47"/>
      <c r="U25" s="140"/>
      <c r="V25" s="141"/>
      <c r="W25" s="47"/>
    </row>
    <row r="26" spans="1:23" ht="20.25" customHeight="1">
      <c r="A26" s="297"/>
      <c r="B26" s="297"/>
      <c r="C26" s="298"/>
      <c r="D26" s="300"/>
      <c r="E26" s="139"/>
      <c r="F26" s="75" t="s">
        <v>123</v>
      </c>
      <c r="G26" s="140"/>
      <c r="H26" s="142"/>
      <c r="I26" s="47"/>
      <c r="J26" s="142"/>
      <c r="K26" s="140"/>
      <c r="L26" s="140"/>
      <c r="M26" s="140" t="str">
        <f>IF(M25&lt;2,"đạt ","ko đạt ")</f>
        <v xml:space="preserve">đạt </v>
      </c>
      <c r="N26" s="142"/>
      <c r="O26" s="140"/>
      <c r="P26" s="142"/>
      <c r="Q26" s="47"/>
      <c r="R26" s="142"/>
      <c r="S26" s="140"/>
      <c r="T26" s="47"/>
      <c r="U26" s="142"/>
      <c r="V26" s="141"/>
      <c r="W26" s="47"/>
    </row>
    <row r="27" spans="1:23" ht="20.25" customHeight="1">
      <c r="A27" s="297"/>
      <c r="B27" s="297"/>
      <c r="C27" s="296" t="s">
        <v>162</v>
      </c>
      <c r="D27" s="299" t="s">
        <v>185</v>
      </c>
      <c r="E27" s="136" t="s">
        <v>186</v>
      </c>
      <c r="F27" s="47" t="s">
        <v>129</v>
      </c>
      <c r="G27" s="140"/>
      <c r="H27" s="140"/>
      <c r="I27" s="47"/>
      <c r="J27" s="140"/>
      <c r="K27" s="140"/>
      <c r="L27" s="140"/>
      <c r="M27" s="140">
        <v>0</v>
      </c>
      <c r="N27" s="140"/>
      <c r="O27" s="140"/>
      <c r="P27" s="140"/>
      <c r="Q27" s="47"/>
      <c r="R27" s="140"/>
      <c r="S27" s="140"/>
      <c r="T27" s="47"/>
      <c r="U27" s="140"/>
      <c r="V27" s="141"/>
      <c r="W27" s="47"/>
    </row>
    <row r="28" spans="1:23" ht="20.25" customHeight="1">
      <c r="A28" s="297"/>
      <c r="B28" s="297"/>
      <c r="C28" s="297"/>
      <c r="D28" s="300"/>
      <c r="E28" s="139"/>
      <c r="F28" s="47" t="s">
        <v>123</v>
      </c>
      <c r="G28" s="140"/>
      <c r="H28" s="140"/>
      <c r="I28" s="47"/>
      <c r="J28" s="140"/>
      <c r="K28" s="140"/>
      <c r="L28" s="140"/>
      <c r="M28" s="140" t="str">
        <f>IF(M27&lt;2,"đạt ","ko đạt ")</f>
        <v xml:space="preserve">đạt </v>
      </c>
      <c r="N28" s="140"/>
      <c r="O28" s="140"/>
      <c r="P28" s="140"/>
      <c r="Q28" s="47"/>
      <c r="R28" s="140"/>
      <c r="S28" s="140"/>
      <c r="T28" s="47"/>
      <c r="U28" s="140"/>
      <c r="V28" s="141"/>
      <c r="W28" s="47"/>
    </row>
    <row r="29" spans="1:23" ht="20.25" customHeight="1">
      <c r="A29" s="297"/>
      <c r="B29" s="297"/>
      <c r="C29" s="297"/>
      <c r="D29" s="299" t="s">
        <v>134</v>
      </c>
      <c r="E29" s="143" t="s">
        <v>135</v>
      </c>
      <c r="F29" s="47" t="s">
        <v>129</v>
      </c>
      <c r="G29" s="144"/>
      <c r="H29" s="144"/>
      <c r="I29" s="47"/>
      <c r="J29" s="144"/>
      <c r="K29" s="144"/>
      <c r="L29" s="144"/>
      <c r="M29" s="144">
        <v>0</v>
      </c>
      <c r="N29" s="144"/>
      <c r="O29" s="144"/>
      <c r="P29" s="144"/>
      <c r="Q29" s="47"/>
      <c r="R29" s="144"/>
      <c r="S29" s="144"/>
      <c r="T29" s="47"/>
      <c r="U29" s="144"/>
      <c r="V29" s="145"/>
      <c r="W29" s="47"/>
    </row>
    <row r="30" spans="1:23" ht="20.25" customHeight="1">
      <c r="A30" s="298"/>
      <c r="B30" s="298"/>
      <c r="C30" s="298"/>
      <c r="D30" s="300"/>
      <c r="E30" s="139"/>
      <c r="F30" s="47" t="s">
        <v>123</v>
      </c>
      <c r="G30" s="142"/>
      <c r="H30" s="142"/>
      <c r="I30" s="47"/>
      <c r="J30" s="142"/>
      <c r="K30" s="142"/>
      <c r="L30" s="142"/>
      <c r="M30" s="142" t="str">
        <f>IF(M29&lt;3, "đạt", "không đạt")</f>
        <v>đạt</v>
      </c>
      <c r="N30" s="142"/>
      <c r="O30" s="142"/>
      <c r="P30" s="142"/>
      <c r="Q30" s="47"/>
      <c r="R30" s="142"/>
      <c r="S30" s="142"/>
      <c r="T30" s="47"/>
      <c r="U30" s="142"/>
      <c r="V30" s="146"/>
      <c r="W30" s="47"/>
    </row>
    <row r="31" spans="1:23" ht="27.75" customHeight="1">
      <c r="A31" s="296">
        <v>3</v>
      </c>
      <c r="B31" s="296" t="s">
        <v>214</v>
      </c>
      <c r="C31" s="296" t="s">
        <v>127</v>
      </c>
      <c r="D31" s="299" t="s">
        <v>130</v>
      </c>
      <c r="E31" s="131" t="s">
        <v>131</v>
      </c>
      <c r="F31" s="47" t="s">
        <v>129</v>
      </c>
      <c r="G31" s="132"/>
      <c r="H31" s="132"/>
      <c r="I31" s="47"/>
      <c r="J31" s="132"/>
      <c r="K31" s="132"/>
      <c r="L31" s="132"/>
      <c r="M31" s="132">
        <v>2.6</v>
      </c>
      <c r="N31" s="132"/>
      <c r="O31" s="132"/>
      <c r="P31" s="132"/>
      <c r="Q31" s="47"/>
      <c r="R31" s="132"/>
      <c r="S31" s="132"/>
      <c r="T31" s="47"/>
      <c r="U31" s="132"/>
      <c r="V31" s="133"/>
      <c r="W31" s="47"/>
    </row>
    <row r="32" spans="1:23" ht="20.25" customHeight="1">
      <c r="A32" s="297"/>
      <c r="B32" s="297"/>
      <c r="C32" s="298"/>
      <c r="D32" s="300"/>
      <c r="E32" s="131"/>
      <c r="F32" s="47" t="s">
        <v>123</v>
      </c>
      <c r="G32" s="134"/>
      <c r="H32" s="134"/>
      <c r="I32" s="47"/>
      <c r="J32" s="134"/>
      <c r="K32" s="134"/>
      <c r="L32" s="134"/>
      <c r="M32" s="134" t="str">
        <f>IF(M31&gt;1.5,"đạt ","ko đạt ")</f>
        <v xml:space="preserve">đạt </v>
      </c>
      <c r="N32" s="134"/>
      <c r="O32" s="134"/>
      <c r="P32" s="134"/>
      <c r="Q32" s="47"/>
      <c r="R32" s="134"/>
      <c r="S32" s="134"/>
      <c r="T32" s="47"/>
      <c r="U32" s="134"/>
      <c r="V32" s="135"/>
      <c r="W32" s="47"/>
    </row>
    <row r="33" spans="1:23" ht="27.75" customHeight="1">
      <c r="A33" s="297"/>
      <c r="B33" s="297"/>
      <c r="C33" s="296" t="s">
        <v>128</v>
      </c>
      <c r="D33" s="299" t="s">
        <v>132</v>
      </c>
      <c r="E33" s="136" t="s">
        <v>133</v>
      </c>
      <c r="F33" s="47" t="s">
        <v>129</v>
      </c>
      <c r="G33" s="137"/>
      <c r="H33" s="137"/>
      <c r="I33" s="47"/>
      <c r="J33" s="137"/>
      <c r="K33" s="137"/>
      <c r="L33" s="137"/>
      <c r="M33" s="137">
        <v>1</v>
      </c>
      <c r="N33" s="137"/>
      <c r="O33" s="137"/>
      <c r="P33" s="137"/>
      <c r="Q33" s="47"/>
      <c r="R33" s="137"/>
      <c r="S33" s="137"/>
      <c r="T33" s="47"/>
      <c r="U33" s="137"/>
      <c r="V33" s="138"/>
      <c r="W33" s="47"/>
    </row>
    <row r="34" spans="1:23" ht="15.75" customHeight="1">
      <c r="A34" s="297"/>
      <c r="B34" s="297"/>
      <c r="C34" s="297"/>
      <c r="D34" s="300"/>
      <c r="E34" s="139"/>
      <c r="F34" s="47" t="s">
        <v>123</v>
      </c>
      <c r="G34" s="140"/>
      <c r="H34" s="140"/>
      <c r="I34" s="47"/>
      <c r="J34" s="140"/>
      <c r="K34" s="140"/>
      <c r="L34" s="140"/>
      <c r="M34" s="140" t="str">
        <f>IF(M33=100%,"đạt ","ko đạt ")</f>
        <v xml:space="preserve">đạt </v>
      </c>
      <c r="N34" s="140"/>
      <c r="O34" s="140"/>
      <c r="P34" s="140"/>
      <c r="Q34" s="47"/>
      <c r="R34" s="140"/>
      <c r="S34" s="140"/>
      <c r="T34" s="47"/>
      <c r="U34" s="140"/>
      <c r="V34" s="141"/>
      <c r="W34" s="47"/>
    </row>
    <row r="35" spans="1:23" ht="20.25" customHeight="1">
      <c r="A35" s="297"/>
      <c r="B35" s="297"/>
      <c r="C35" s="297"/>
      <c r="D35" s="299" t="s">
        <v>189</v>
      </c>
      <c r="E35" s="136" t="s">
        <v>188</v>
      </c>
      <c r="F35" s="47" t="s">
        <v>129</v>
      </c>
      <c r="G35" s="140"/>
      <c r="H35" s="140"/>
      <c r="I35" s="47"/>
      <c r="J35" s="140"/>
      <c r="K35" s="140"/>
      <c r="L35" s="140"/>
      <c r="M35" s="140">
        <v>0</v>
      </c>
      <c r="N35" s="140"/>
      <c r="O35" s="140"/>
      <c r="P35" s="140"/>
      <c r="Q35" s="47"/>
      <c r="R35" s="140"/>
      <c r="S35" s="140"/>
      <c r="T35" s="47"/>
      <c r="U35" s="140"/>
      <c r="V35" s="141"/>
      <c r="W35" s="47"/>
    </row>
    <row r="36" spans="1:23" ht="21.75" customHeight="1">
      <c r="A36" s="297"/>
      <c r="B36" s="297"/>
      <c r="C36" s="298"/>
      <c r="D36" s="300"/>
      <c r="E36" s="139"/>
      <c r="F36" s="75" t="s">
        <v>123</v>
      </c>
      <c r="G36" s="140"/>
      <c r="H36" s="142"/>
      <c r="I36" s="47"/>
      <c r="J36" s="142"/>
      <c r="K36" s="140"/>
      <c r="L36" s="140"/>
      <c r="M36" s="140" t="str">
        <f>IF(M35&lt;2,"đạt ","ko đạt ")</f>
        <v xml:space="preserve">đạt </v>
      </c>
      <c r="N36" s="142"/>
      <c r="O36" s="140"/>
      <c r="P36" s="142"/>
      <c r="Q36" s="47"/>
      <c r="R36" s="142"/>
      <c r="S36" s="140"/>
      <c r="T36" s="47"/>
      <c r="U36" s="142"/>
      <c r="V36" s="141"/>
      <c r="W36" s="47"/>
    </row>
    <row r="37" spans="1:23" ht="15.75" customHeight="1">
      <c r="A37" s="297"/>
      <c r="B37" s="297"/>
      <c r="C37" s="296" t="s">
        <v>162</v>
      </c>
      <c r="D37" s="299" t="s">
        <v>185</v>
      </c>
      <c r="E37" s="136" t="s">
        <v>186</v>
      </c>
      <c r="F37" s="47" t="s">
        <v>129</v>
      </c>
      <c r="G37" s="140"/>
      <c r="H37" s="140"/>
      <c r="I37" s="47"/>
      <c r="J37" s="140"/>
      <c r="K37" s="140"/>
      <c r="L37" s="140"/>
      <c r="M37" s="140">
        <v>0</v>
      </c>
      <c r="N37" s="140"/>
      <c r="O37" s="140"/>
      <c r="P37" s="140"/>
      <c r="Q37" s="47"/>
      <c r="R37" s="140"/>
      <c r="S37" s="140"/>
      <c r="T37" s="47"/>
      <c r="U37" s="140"/>
      <c r="V37" s="141"/>
      <c r="W37" s="47"/>
    </row>
    <row r="38" spans="1:23" ht="20.25" customHeight="1">
      <c r="A38" s="297"/>
      <c r="B38" s="297"/>
      <c r="C38" s="297"/>
      <c r="D38" s="300"/>
      <c r="E38" s="139"/>
      <c r="F38" s="47" t="s">
        <v>123</v>
      </c>
      <c r="G38" s="140"/>
      <c r="H38" s="140"/>
      <c r="I38" s="47"/>
      <c r="J38" s="140"/>
      <c r="K38" s="140"/>
      <c r="L38" s="140"/>
      <c r="M38" s="140" t="str">
        <f>IF(M37&lt;2,"đạt ","ko đạt ")</f>
        <v xml:space="preserve">đạt </v>
      </c>
      <c r="N38" s="140"/>
      <c r="O38" s="140"/>
      <c r="P38" s="140"/>
      <c r="Q38" s="47"/>
      <c r="R38" s="140"/>
      <c r="S38" s="140"/>
      <c r="T38" s="47"/>
      <c r="U38" s="140"/>
      <c r="V38" s="141"/>
      <c r="W38" s="47"/>
    </row>
    <row r="39" spans="1:23" ht="21.75" customHeight="1">
      <c r="A39" s="297"/>
      <c r="B39" s="297"/>
      <c r="C39" s="297"/>
      <c r="D39" s="299" t="s">
        <v>134</v>
      </c>
      <c r="E39" s="143" t="s">
        <v>135</v>
      </c>
      <c r="F39" s="47" t="s">
        <v>129</v>
      </c>
      <c r="G39" s="144"/>
      <c r="H39" s="144"/>
      <c r="I39" s="47"/>
      <c r="J39" s="144"/>
      <c r="K39" s="144"/>
      <c r="L39" s="144"/>
      <c r="M39" s="144">
        <v>0</v>
      </c>
      <c r="N39" s="144"/>
      <c r="O39" s="144"/>
      <c r="P39" s="144"/>
      <c r="Q39" s="47"/>
      <c r="R39" s="144"/>
      <c r="S39" s="144"/>
      <c r="T39" s="47"/>
      <c r="U39" s="144"/>
      <c r="V39" s="145"/>
      <c r="W39" s="47"/>
    </row>
    <row r="40" spans="1:23" ht="20.25" customHeight="1">
      <c r="A40" s="298"/>
      <c r="B40" s="298"/>
      <c r="C40" s="298"/>
      <c r="D40" s="300"/>
      <c r="E40" s="139"/>
      <c r="F40" s="47" t="s">
        <v>123</v>
      </c>
      <c r="G40" s="142"/>
      <c r="H40" s="142"/>
      <c r="I40" s="47"/>
      <c r="J40" s="142"/>
      <c r="K40" s="142"/>
      <c r="L40" s="142"/>
      <c r="M40" s="142" t="str">
        <f>IF(M39&lt;3, "đạt", "không đạt")</f>
        <v>đạt</v>
      </c>
      <c r="N40" s="142"/>
      <c r="O40" s="142"/>
      <c r="P40" s="142"/>
      <c r="Q40" s="47"/>
      <c r="R40" s="142"/>
      <c r="S40" s="142"/>
      <c r="T40" s="47"/>
      <c r="U40" s="142"/>
      <c r="V40" s="146"/>
      <c r="W40" s="47"/>
    </row>
    <row r="41" spans="1:23" ht="29.25" customHeight="1">
      <c r="A41" s="296">
        <v>4</v>
      </c>
      <c r="B41" s="296" t="s">
        <v>215</v>
      </c>
      <c r="C41" s="296" t="s">
        <v>127</v>
      </c>
      <c r="D41" s="299" t="s">
        <v>130</v>
      </c>
      <c r="E41" s="131" t="s">
        <v>131</v>
      </c>
      <c r="F41" s="47" t="s">
        <v>129</v>
      </c>
      <c r="G41" s="132"/>
      <c r="H41" s="132"/>
      <c r="I41" s="47"/>
      <c r="J41" s="132"/>
      <c r="K41" s="132"/>
      <c r="L41" s="132"/>
      <c r="M41" s="132">
        <v>2.65</v>
      </c>
      <c r="N41" s="132"/>
      <c r="O41" s="132"/>
      <c r="P41" s="132"/>
      <c r="Q41" s="47"/>
      <c r="R41" s="132"/>
      <c r="S41" s="132"/>
      <c r="T41" s="47"/>
      <c r="U41" s="132"/>
      <c r="V41" s="133"/>
      <c r="W41" s="47"/>
    </row>
    <row r="42" spans="1:23" ht="20.25" customHeight="1">
      <c r="A42" s="297"/>
      <c r="B42" s="297"/>
      <c r="C42" s="298"/>
      <c r="D42" s="300"/>
      <c r="E42" s="131"/>
      <c r="F42" s="47" t="s">
        <v>123</v>
      </c>
      <c r="G42" s="134"/>
      <c r="H42" s="134"/>
      <c r="I42" s="47"/>
      <c r="J42" s="134"/>
      <c r="K42" s="134"/>
      <c r="L42" s="134"/>
      <c r="M42" s="134" t="str">
        <f>IF(M41&gt;1.5,"đạt ","ko đạt ")</f>
        <v xml:space="preserve">đạt </v>
      </c>
      <c r="N42" s="134"/>
      <c r="O42" s="134"/>
      <c r="P42" s="134"/>
      <c r="Q42" s="47"/>
      <c r="R42" s="134"/>
      <c r="S42" s="134"/>
      <c r="T42" s="47"/>
      <c r="U42" s="134"/>
      <c r="V42" s="135"/>
      <c r="W42" s="47"/>
    </row>
    <row r="43" spans="1:23" ht="20.25" customHeight="1">
      <c r="A43" s="297"/>
      <c r="B43" s="297"/>
      <c r="C43" s="296" t="s">
        <v>128</v>
      </c>
      <c r="D43" s="299" t="s">
        <v>132</v>
      </c>
      <c r="E43" s="136" t="s">
        <v>133</v>
      </c>
      <c r="F43" s="47" t="s">
        <v>129</v>
      </c>
      <c r="G43" s="137"/>
      <c r="H43" s="137"/>
      <c r="I43" s="47"/>
      <c r="J43" s="137"/>
      <c r="K43" s="137"/>
      <c r="L43" s="137"/>
      <c r="M43" s="137">
        <v>1</v>
      </c>
      <c r="N43" s="137"/>
      <c r="O43" s="137"/>
      <c r="P43" s="137"/>
      <c r="Q43" s="47"/>
      <c r="R43" s="137"/>
      <c r="S43" s="137"/>
      <c r="T43" s="47"/>
      <c r="U43" s="137"/>
      <c r="V43" s="138"/>
      <c r="W43" s="47"/>
    </row>
    <row r="44" spans="1:23" ht="20.25" customHeight="1">
      <c r="A44" s="297"/>
      <c r="B44" s="297"/>
      <c r="C44" s="297"/>
      <c r="D44" s="300"/>
      <c r="E44" s="139"/>
      <c r="F44" s="47" t="s">
        <v>123</v>
      </c>
      <c r="G44" s="140"/>
      <c r="H44" s="140"/>
      <c r="I44" s="47"/>
      <c r="J44" s="140"/>
      <c r="K44" s="140"/>
      <c r="L44" s="140"/>
      <c r="M44" s="140" t="str">
        <f>IF(M43=100%,"đạt ","ko đạt ")</f>
        <v xml:space="preserve">đạt </v>
      </c>
      <c r="N44" s="140"/>
      <c r="O44" s="140"/>
      <c r="P44" s="140"/>
      <c r="Q44" s="47"/>
      <c r="R44" s="140"/>
      <c r="S44" s="140"/>
      <c r="T44" s="47"/>
      <c r="U44" s="140"/>
      <c r="V44" s="141"/>
      <c r="W44" s="47"/>
    </row>
    <row r="45" spans="1:23" ht="20.25" customHeight="1">
      <c r="A45" s="297"/>
      <c r="B45" s="297"/>
      <c r="C45" s="297"/>
      <c r="D45" s="299" t="s">
        <v>189</v>
      </c>
      <c r="E45" s="136" t="s">
        <v>188</v>
      </c>
      <c r="F45" s="47" t="s">
        <v>129</v>
      </c>
      <c r="G45" s="140"/>
      <c r="H45" s="140"/>
      <c r="I45" s="47"/>
      <c r="J45" s="140"/>
      <c r="K45" s="140"/>
      <c r="L45" s="140"/>
      <c r="M45" s="140">
        <v>0</v>
      </c>
      <c r="N45" s="140"/>
      <c r="O45" s="140"/>
      <c r="P45" s="140"/>
      <c r="Q45" s="47"/>
      <c r="R45" s="140"/>
      <c r="S45" s="140"/>
      <c r="T45" s="47"/>
      <c r="U45" s="140"/>
      <c r="V45" s="141"/>
      <c r="W45" s="47"/>
    </row>
    <row r="46" spans="1:23" ht="20.25" customHeight="1">
      <c r="A46" s="297"/>
      <c r="B46" s="297"/>
      <c r="C46" s="298"/>
      <c r="D46" s="300"/>
      <c r="E46" s="139"/>
      <c r="F46" s="75" t="s">
        <v>123</v>
      </c>
      <c r="G46" s="140"/>
      <c r="H46" s="142"/>
      <c r="I46" s="47"/>
      <c r="J46" s="142"/>
      <c r="K46" s="140"/>
      <c r="L46" s="140"/>
      <c r="M46" s="140" t="str">
        <f>IF(M45&lt;2,"đạt ","ko đạt ")</f>
        <v xml:space="preserve">đạt </v>
      </c>
      <c r="N46" s="142"/>
      <c r="O46" s="140"/>
      <c r="P46" s="142"/>
      <c r="Q46" s="47"/>
      <c r="R46" s="142"/>
      <c r="S46" s="140"/>
      <c r="T46" s="47"/>
      <c r="U46" s="142"/>
      <c r="V46" s="141"/>
      <c r="W46" s="47"/>
    </row>
    <row r="47" spans="1:23" ht="20.25" customHeight="1">
      <c r="A47" s="297"/>
      <c r="B47" s="297"/>
      <c r="C47" s="296" t="s">
        <v>162</v>
      </c>
      <c r="D47" s="299" t="s">
        <v>185</v>
      </c>
      <c r="E47" s="136" t="s">
        <v>186</v>
      </c>
      <c r="F47" s="47" t="s">
        <v>129</v>
      </c>
      <c r="G47" s="140"/>
      <c r="H47" s="140"/>
      <c r="I47" s="47"/>
      <c r="J47" s="140"/>
      <c r="K47" s="140"/>
      <c r="L47" s="140"/>
      <c r="M47" s="140">
        <v>0</v>
      </c>
      <c r="N47" s="140"/>
      <c r="O47" s="140"/>
      <c r="P47" s="140"/>
      <c r="Q47" s="47"/>
      <c r="R47" s="140"/>
      <c r="S47" s="140"/>
      <c r="T47" s="47"/>
      <c r="U47" s="140"/>
      <c r="V47" s="141"/>
      <c r="W47" s="47"/>
    </row>
    <row r="48" spans="1:23" ht="20.25" customHeight="1">
      <c r="A48" s="297"/>
      <c r="B48" s="297"/>
      <c r="C48" s="297"/>
      <c r="D48" s="300"/>
      <c r="E48" s="139"/>
      <c r="F48" s="47" t="s">
        <v>123</v>
      </c>
      <c r="G48" s="140"/>
      <c r="H48" s="140"/>
      <c r="I48" s="47"/>
      <c r="J48" s="140"/>
      <c r="K48" s="140"/>
      <c r="L48" s="140"/>
      <c r="M48" s="140" t="str">
        <f>IF(M47&lt;2,"đạt ","ko đạt ")</f>
        <v xml:space="preserve">đạt </v>
      </c>
      <c r="N48" s="140"/>
      <c r="O48" s="140"/>
      <c r="P48" s="140"/>
      <c r="Q48" s="47"/>
      <c r="R48" s="140"/>
      <c r="S48" s="140"/>
      <c r="T48" s="47"/>
      <c r="U48" s="140"/>
      <c r="V48" s="141"/>
      <c r="W48" s="47"/>
    </row>
    <row r="49" spans="1:23" ht="20.25" customHeight="1">
      <c r="A49" s="297"/>
      <c r="B49" s="297"/>
      <c r="C49" s="297"/>
      <c r="D49" s="299" t="s">
        <v>134</v>
      </c>
      <c r="E49" s="143" t="s">
        <v>135</v>
      </c>
      <c r="F49" s="47" t="s">
        <v>129</v>
      </c>
      <c r="G49" s="144"/>
      <c r="H49" s="144"/>
      <c r="I49" s="47"/>
      <c r="J49" s="144"/>
      <c r="K49" s="144"/>
      <c r="L49" s="144"/>
      <c r="M49" s="144">
        <v>0</v>
      </c>
      <c r="N49" s="144"/>
      <c r="O49" s="144"/>
      <c r="P49" s="144"/>
      <c r="Q49" s="47"/>
      <c r="R49" s="144"/>
      <c r="S49" s="144"/>
      <c r="T49" s="47"/>
      <c r="U49" s="144"/>
      <c r="V49" s="145"/>
      <c r="W49" s="47"/>
    </row>
    <row r="50" spans="1:23" ht="20.25" customHeight="1">
      <c r="A50" s="298"/>
      <c r="B50" s="298"/>
      <c r="C50" s="298"/>
      <c r="D50" s="300"/>
      <c r="E50" s="139"/>
      <c r="F50" s="47" t="s">
        <v>123</v>
      </c>
      <c r="G50" s="142"/>
      <c r="H50" s="142"/>
      <c r="I50" s="47"/>
      <c r="J50" s="142"/>
      <c r="K50" s="142"/>
      <c r="L50" s="142"/>
      <c r="M50" s="142" t="str">
        <f>IF(M49&lt;3, "đạt", "không đạt")</f>
        <v>đạt</v>
      </c>
      <c r="N50" s="142"/>
      <c r="O50" s="142"/>
      <c r="P50" s="142"/>
      <c r="Q50" s="47"/>
      <c r="R50" s="142"/>
      <c r="S50" s="142"/>
      <c r="T50" s="47"/>
      <c r="U50" s="142"/>
      <c r="V50" s="146"/>
      <c r="W50" s="47"/>
    </row>
    <row r="51" spans="1:23" ht="28.5" customHeight="1">
      <c r="A51" s="296">
        <v>5</v>
      </c>
      <c r="B51" s="296" t="s">
        <v>216</v>
      </c>
      <c r="C51" s="296" t="s">
        <v>127</v>
      </c>
      <c r="D51" s="299" t="s">
        <v>130</v>
      </c>
      <c r="E51" s="131" t="s">
        <v>131</v>
      </c>
      <c r="F51" s="47" t="s">
        <v>129</v>
      </c>
      <c r="G51" s="132"/>
      <c r="H51" s="132"/>
      <c r="I51" s="47"/>
      <c r="J51" s="132"/>
      <c r="K51" s="132"/>
      <c r="L51" s="132"/>
      <c r="M51" s="132">
        <v>2.65</v>
      </c>
      <c r="N51" s="132"/>
      <c r="O51" s="132"/>
      <c r="P51" s="132"/>
      <c r="Q51" s="47"/>
      <c r="R51" s="132"/>
      <c r="S51" s="132"/>
      <c r="T51" s="47"/>
      <c r="U51" s="132"/>
      <c r="V51" s="133"/>
      <c r="W51" s="47"/>
    </row>
    <row r="52" spans="1:23" ht="20.25" customHeight="1">
      <c r="A52" s="297"/>
      <c r="B52" s="297"/>
      <c r="C52" s="298"/>
      <c r="D52" s="300"/>
      <c r="E52" s="131"/>
      <c r="F52" s="47" t="s">
        <v>123</v>
      </c>
      <c r="G52" s="134"/>
      <c r="H52" s="134"/>
      <c r="I52" s="47"/>
      <c r="J52" s="134"/>
      <c r="K52" s="134"/>
      <c r="L52" s="134"/>
      <c r="M52" s="134" t="str">
        <f>IF(M51&gt;1.5,"đạt ","ko đạt ")</f>
        <v xml:space="preserve">đạt </v>
      </c>
      <c r="N52" s="134"/>
      <c r="O52" s="134"/>
      <c r="P52" s="134"/>
      <c r="Q52" s="47"/>
      <c r="R52" s="134"/>
      <c r="S52" s="134"/>
      <c r="T52" s="47"/>
      <c r="U52" s="134"/>
      <c r="V52" s="135"/>
      <c r="W52" s="47"/>
    </row>
    <row r="53" spans="1:23" ht="27.75" customHeight="1">
      <c r="A53" s="297"/>
      <c r="B53" s="297"/>
      <c r="C53" s="296" t="s">
        <v>128</v>
      </c>
      <c r="D53" s="299" t="s">
        <v>132</v>
      </c>
      <c r="E53" s="136" t="s">
        <v>133</v>
      </c>
      <c r="F53" s="47" t="s">
        <v>129</v>
      </c>
      <c r="G53" s="137"/>
      <c r="H53" s="137"/>
      <c r="I53" s="47"/>
      <c r="J53" s="137"/>
      <c r="K53" s="137"/>
      <c r="L53" s="137"/>
      <c r="M53" s="137">
        <v>1</v>
      </c>
      <c r="N53" s="137"/>
      <c r="O53" s="137"/>
      <c r="P53" s="137"/>
      <c r="Q53" s="47"/>
      <c r="R53" s="137"/>
      <c r="S53" s="137"/>
      <c r="T53" s="47"/>
      <c r="U53" s="137"/>
      <c r="V53" s="138"/>
      <c r="W53" s="47"/>
    </row>
    <row r="54" spans="1:23" ht="20.25" customHeight="1">
      <c r="A54" s="297"/>
      <c r="B54" s="297"/>
      <c r="C54" s="297"/>
      <c r="D54" s="300"/>
      <c r="E54" s="139"/>
      <c r="F54" s="47" t="s">
        <v>123</v>
      </c>
      <c r="G54" s="140"/>
      <c r="H54" s="140"/>
      <c r="I54" s="47"/>
      <c r="J54" s="140"/>
      <c r="K54" s="140"/>
      <c r="L54" s="140"/>
      <c r="M54" s="140" t="str">
        <f>IF(M53=100%,"đạt ","ko đạt ")</f>
        <v xml:space="preserve">đạt </v>
      </c>
      <c r="N54" s="140"/>
      <c r="O54" s="140"/>
      <c r="P54" s="140"/>
      <c r="Q54" s="47"/>
      <c r="R54" s="140"/>
      <c r="S54" s="140"/>
      <c r="T54" s="47"/>
      <c r="U54" s="140"/>
      <c r="V54" s="141"/>
      <c r="W54" s="47"/>
    </row>
    <row r="55" spans="1:23" ht="20.25" customHeight="1">
      <c r="A55" s="297"/>
      <c r="B55" s="297"/>
      <c r="C55" s="297"/>
      <c r="D55" s="299" t="s">
        <v>189</v>
      </c>
      <c r="E55" s="136" t="s">
        <v>188</v>
      </c>
      <c r="F55" s="47" t="s">
        <v>129</v>
      </c>
      <c r="G55" s="140"/>
      <c r="H55" s="140"/>
      <c r="I55" s="47"/>
      <c r="J55" s="140"/>
      <c r="K55" s="140"/>
      <c r="L55" s="140"/>
      <c r="M55" s="140">
        <v>0</v>
      </c>
      <c r="N55" s="140"/>
      <c r="O55" s="140"/>
      <c r="P55" s="140"/>
      <c r="Q55" s="47"/>
      <c r="R55" s="140"/>
      <c r="S55" s="140"/>
      <c r="T55" s="47"/>
      <c r="U55" s="140"/>
      <c r="V55" s="141"/>
      <c r="W55" s="47"/>
    </row>
    <row r="56" spans="1:23" ht="20.25" customHeight="1">
      <c r="A56" s="297"/>
      <c r="B56" s="297"/>
      <c r="C56" s="298"/>
      <c r="D56" s="300"/>
      <c r="E56" s="139"/>
      <c r="F56" s="75" t="s">
        <v>123</v>
      </c>
      <c r="G56" s="140"/>
      <c r="H56" s="142"/>
      <c r="I56" s="47"/>
      <c r="J56" s="142"/>
      <c r="K56" s="140"/>
      <c r="L56" s="140"/>
      <c r="M56" s="140" t="str">
        <f>IF(M55&lt;2,"đạt ","ko đạt ")</f>
        <v xml:space="preserve">đạt </v>
      </c>
      <c r="N56" s="142"/>
      <c r="O56" s="140"/>
      <c r="P56" s="142"/>
      <c r="Q56" s="47"/>
      <c r="R56" s="142"/>
      <c r="S56" s="140"/>
      <c r="T56" s="47"/>
      <c r="U56" s="142"/>
      <c r="V56" s="141"/>
      <c r="W56" s="47"/>
    </row>
    <row r="57" spans="1:23" ht="20.25" customHeight="1">
      <c r="A57" s="297"/>
      <c r="B57" s="297"/>
      <c r="C57" s="296" t="s">
        <v>162</v>
      </c>
      <c r="D57" s="299" t="s">
        <v>185</v>
      </c>
      <c r="E57" s="136" t="s">
        <v>186</v>
      </c>
      <c r="F57" s="47" t="s">
        <v>129</v>
      </c>
      <c r="G57" s="140"/>
      <c r="H57" s="140"/>
      <c r="I57" s="47"/>
      <c r="J57" s="140"/>
      <c r="K57" s="140"/>
      <c r="L57" s="140"/>
      <c r="M57" s="140">
        <v>0</v>
      </c>
      <c r="N57" s="140"/>
      <c r="O57" s="140"/>
      <c r="P57" s="140"/>
      <c r="Q57" s="47"/>
      <c r="R57" s="140"/>
      <c r="S57" s="140"/>
      <c r="T57" s="47"/>
      <c r="U57" s="140"/>
      <c r="V57" s="141"/>
      <c r="W57" s="47"/>
    </row>
    <row r="58" spans="1:23" ht="20.25" customHeight="1">
      <c r="A58" s="297"/>
      <c r="B58" s="297"/>
      <c r="C58" s="297"/>
      <c r="D58" s="300"/>
      <c r="E58" s="139"/>
      <c r="F58" s="47" t="s">
        <v>123</v>
      </c>
      <c r="G58" s="140"/>
      <c r="H58" s="140"/>
      <c r="I58" s="47"/>
      <c r="J58" s="140"/>
      <c r="K58" s="140"/>
      <c r="L58" s="140"/>
      <c r="M58" s="140" t="str">
        <f>IF(M57&lt;2,"đạt ","ko đạt ")</f>
        <v xml:space="preserve">đạt </v>
      </c>
      <c r="N58" s="140"/>
      <c r="O58" s="140"/>
      <c r="P58" s="140"/>
      <c r="Q58" s="47"/>
      <c r="R58" s="140"/>
      <c r="S58" s="140"/>
      <c r="T58" s="47"/>
      <c r="U58" s="140"/>
      <c r="V58" s="141"/>
      <c r="W58" s="47"/>
    </row>
    <row r="59" spans="1:23" ht="20.25" customHeight="1">
      <c r="A59" s="297"/>
      <c r="B59" s="297"/>
      <c r="C59" s="297"/>
      <c r="D59" s="299" t="s">
        <v>134</v>
      </c>
      <c r="E59" s="143" t="s">
        <v>135</v>
      </c>
      <c r="F59" s="47" t="s">
        <v>129</v>
      </c>
      <c r="G59" s="144"/>
      <c r="H59" s="144"/>
      <c r="I59" s="47"/>
      <c r="J59" s="144"/>
      <c r="K59" s="144"/>
      <c r="L59" s="144"/>
      <c r="M59" s="144">
        <v>0</v>
      </c>
      <c r="N59" s="144"/>
      <c r="O59" s="144"/>
      <c r="P59" s="144"/>
      <c r="Q59" s="47"/>
      <c r="R59" s="144"/>
      <c r="S59" s="144"/>
      <c r="T59" s="47"/>
      <c r="U59" s="144"/>
      <c r="V59" s="145"/>
      <c r="W59" s="47"/>
    </row>
    <row r="60" spans="1:23" ht="20.25" customHeight="1">
      <c r="A60" s="298"/>
      <c r="B60" s="298"/>
      <c r="C60" s="298"/>
      <c r="D60" s="300"/>
      <c r="E60" s="139"/>
      <c r="F60" s="47" t="s">
        <v>123</v>
      </c>
      <c r="G60" s="142"/>
      <c r="H60" s="142"/>
      <c r="I60" s="47"/>
      <c r="J60" s="142"/>
      <c r="K60" s="142"/>
      <c r="L60" s="142"/>
      <c r="M60" s="142" t="str">
        <f>IF(M59&lt;3, "đạt", "không đạt")</f>
        <v>đạt</v>
      </c>
      <c r="N60" s="142"/>
      <c r="O60" s="142"/>
      <c r="P60" s="142"/>
      <c r="Q60" s="47"/>
      <c r="R60" s="142"/>
      <c r="S60" s="142"/>
      <c r="T60" s="47"/>
      <c r="U60" s="142"/>
      <c r="V60" s="146"/>
      <c r="W60" s="47"/>
    </row>
    <row r="61" spans="1:23" ht="28.5" customHeight="1">
      <c r="A61" s="296">
        <v>6</v>
      </c>
      <c r="B61" s="296" t="s">
        <v>217</v>
      </c>
      <c r="C61" s="296" t="s">
        <v>127</v>
      </c>
      <c r="D61" s="299" t="s">
        <v>130</v>
      </c>
      <c r="E61" s="131" t="s">
        <v>131</v>
      </c>
      <c r="F61" s="47" t="s">
        <v>129</v>
      </c>
      <c r="G61" s="132"/>
      <c r="H61" s="132"/>
      <c r="I61" s="47"/>
      <c r="J61" s="132"/>
      <c r="K61" s="132"/>
      <c r="L61" s="132"/>
      <c r="M61" s="132">
        <v>2.75</v>
      </c>
      <c r="N61" s="132"/>
      <c r="O61" s="132"/>
      <c r="P61" s="132"/>
      <c r="Q61" s="47"/>
      <c r="R61" s="132"/>
      <c r="S61" s="132"/>
      <c r="T61" s="47"/>
      <c r="U61" s="132"/>
      <c r="V61" s="133"/>
      <c r="W61" s="47"/>
    </row>
    <row r="62" spans="1:23" ht="20.25" customHeight="1">
      <c r="A62" s="297"/>
      <c r="B62" s="297"/>
      <c r="C62" s="298"/>
      <c r="D62" s="300"/>
      <c r="E62" s="131"/>
      <c r="F62" s="47" t="s">
        <v>123</v>
      </c>
      <c r="G62" s="134"/>
      <c r="H62" s="134"/>
      <c r="I62" s="47"/>
      <c r="J62" s="134"/>
      <c r="K62" s="134"/>
      <c r="L62" s="134"/>
      <c r="M62" s="134" t="str">
        <f>IF(M61&gt;1.5,"đạt ","ko đạt ")</f>
        <v xml:space="preserve">đạt </v>
      </c>
      <c r="N62" s="134"/>
      <c r="O62" s="134"/>
      <c r="P62" s="134"/>
      <c r="Q62" s="47"/>
      <c r="R62" s="134"/>
      <c r="S62" s="134"/>
      <c r="T62" s="47"/>
      <c r="U62" s="134"/>
      <c r="V62" s="135"/>
      <c r="W62" s="47"/>
    </row>
    <row r="63" spans="1:23" ht="29.25" customHeight="1">
      <c r="A63" s="297"/>
      <c r="B63" s="297"/>
      <c r="C63" s="296" t="s">
        <v>128</v>
      </c>
      <c r="D63" s="299" t="s">
        <v>132</v>
      </c>
      <c r="E63" s="136" t="s">
        <v>133</v>
      </c>
      <c r="F63" s="47" t="s">
        <v>129</v>
      </c>
      <c r="G63" s="137"/>
      <c r="H63" s="137"/>
      <c r="I63" s="47"/>
      <c r="J63" s="137"/>
      <c r="K63" s="137"/>
      <c r="L63" s="137"/>
      <c r="M63" s="137">
        <v>1</v>
      </c>
      <c r="N63" s="137"/>
      <c r="O63" s="137"/>
      <c r="P63" s="137"/>
      <c r="Q63" s="47"/>
      <c r="R63" s="137"/>
      <c r="S63" s="137"/>
      <c r="T63" s="47"/>
      <c r="U63" s="137"/>
      <c r="V63" s="138"/>
      <c r="W63" s="47"/>
    </row>
    <row r="64" spans="1:23" ht="20.25" customHeight="1">
      <c r="A64" s="297"/>
      <c r="B64" s="297"/>
      <c r="C64" s="297"/>
      <c r="D64" s="300"/>
      <c r="E64" s="139"/>
      <c r="F64" s="47" t="s">
        <v>123</v>
      </c>
      <c r="G64" s="140"/>
      <c r="H64" s="140"/>
      <c r="I64" s="47"/>
      <c r="J64" s="140"/>
      <c r="K64" s="140"/>
      <c r="L64" s="140"/>
      <c r="M64" s="140" t="str">
        <f>IF(M63=100%,"đạt ","ko đạt ")</f>
        <v xml:space="preserve">đạt </v>
      </c>
      <c r="N64" s="140"/>
      <c r="O64" s="140"/>
      <c r="P64" s="140"/>
      <c r="Q64" s="47"/>
      <c r="R64" s="140"/>
      <c r="S64" s="140"/>
      <c r="T64" s="47"/>
      <c r="U64" s="140"/>
      <c r="V64" s="141"/>
      <c r="W64" s="47"/>
    </row>
    <row r="65" spans="1:23" ht="20.25" customHeight="1">
      <c r="A65" s="297"/>
      <c r="B65" s="297"/>
      <c r="C65" s="297"/>
      <c r="D65" s="299" t="s">
        <v>189</v>
      </c>
      <c r="E65" s="136" t="s">
        <v>188</v>
      </c>
      <c r="F65" s="47" t="s">
        <v>129</v>
      </c>
      <c r="G65" s="140"/>
      <c r="H65" s="140"/>
      <c r="I65" s="47"/>
      <c r="J65" s="140"/>
      <c r="K65" s="140"/>
      <c r="L65" s="140"/>
      <c r="M65" s="140">
        <v>0</v>
      </c>
      <c r="N65" s="140"/>
      <c r="O65" s="140"/>
      <c r="P65" s="140"/>
      <c r="Q65" s="47"/>
      <c r="R65" s="140"/>
      <c r="S65" s="140"/>
      <c r="T65" s="47"/>
      <c r="U65" s="140"/>
      <c r="V65" s="141"/>
      <c r="W65" s="47"/>
    </row>
    <row r="66" spans="1:23" ht="20.25" customHeight="1">
      <c r="A66" s="297"/>
      <c r="B66" s="297"/>
      <c r="C66" s="298"/>
      <c r="D66" s="300"/>
      <c r="E66" s="139"/>
      <c r="F66" s="75" t="s">
        <v>123</v>
      </c>
      <c r="G66" s="140"/>
      <c r="H66" s="142"/>
      <c r="I66" s="47"/>
      <c r="J66" s="142"/>
      <c r="K66" s="140"/>
      <c r="L66" s="140"/>
      <c r="M66" s="140" t="str">
        <f>IF(M65&lt;2,"đạt ","ko đạt ")</f>
        <v xml:space="preserve">đạt </v>
      </c>
      <c r="N66" s="142"/>
      <c r="O66" s="140"/>
      <c r="P66" s="142"/>
      <c r="Q66" s="47"/>
      <c r="R66" s="142"/>
      <c r="S66" s="140"/>
      <c r="T66" s="47"/>
      <c r="U66" s="142"/>
      <c r="V66" s="141"/>
      <c r="W66" s="47"/>
    </row>
    <row r="67" spans="1:23" ht="20.25" customHeight="1">
      <c r="A67" s="297"/>
      <c r="B67" s="297"/>
      <c r="C67" s="296" t="s">
        <v>162</v>
      </c>
      <c r="D67" s="299" t="s">
        <v>185</v>
      </c>
      <c r="E67" s="136" t="s">
        <v>186</v>
      </c>
      <c r="F67" s="47" t="s">
        <v>129</v>
      </c>
      <c r="G67" s="140"/>
      <c r="H67" s="140"/>
      <c r="I67" s="47"/>
      <c r="J67" s="140"/>
      <c r="K67" s="140"/>
      <c r="L67" s="140"/>
      <c r="M67" s="140">
        <v>0</v>
      </c>
      <c r="N67" s="140"/>
      <c r="O67" s="140"/>
      <c r="P67" s="140"/>
      <c r="Q67" s="47"/>
      <c r="R67" s="140"/>
      <c r="S67" s="140"/>
      <c r="T67" s="47"/>
      <c r="U67" s="140"/>
      <c r="V67" s="141"/>
      <c r="W67" s="47"/>
    </row>
    <row r="68" spans="1:23" ht="20.25" customHeight="1">
      <c r="A68" s="297"/>
      <c r="B68" s="297"/>
      <c r="C68" s="297"/>
      <c r="D68" s="300"/>
      <c r="E68" s="139"/>
      <c r="F68" s="47" t="s">
        <v>123</v>
      </c>
      <c r="G68" s="140"/>
      <c r="H68" s="140"/>
      <c r="I68" s="47"/>
      <c r="J68" s="140"/>
      <c r="K68" s="140"/>
      <c r="L68" s="140"/>
      <c r="M68" s="140" t="str">
        <f>IF(M67&lt;2,"đạt ","ko đạt ")</f>
        <v xml:space="preserve">đạt </v>
      </c>
      <c r="N68" s="140"/>
      <c r="O68" s="140"/>
      <c r="P68" s="140"/>
      <c r="Q68" s="47"/>
      <c r="R68" s="140"/>
      <c r="S68" s="140"/>
      <c r="T68" s="47"/>
      <c r="U68" s="140"/>
      <c r="V68" s="141"/>
      <c r="W68" s="47"/>
    </row>
    <row r="69" spans="1:23" ht="20.25" customHeight="1">
      <c r="A69" s="297"/>
      <c r="B69" s="297"/>
      <c r="C69" s="297"/>
      <c r="D69" s="299" t="s">
        <v>134</v>
      </c>
      <c r="E69" s="143" t="s">
        <v>135</v>
      </c>
      <c r="F69" s="47" t="s">
        <v>129</v>
      </c>
      <c r="G69" s="144"/>
      <c r="H69" s="144"/>
      <c r="I69" s="47"/>
      <c r="J69" s="144"/>
      <c r="K69" s="144"/>
      <c r="L69" s="144"/>
      <c r="M69" s="144">
        <v>0</v>
      </c>
      <c r="N69" s="144"/>
      <c r="O69" s="144"/>
      <c r="P69" s="144"/>
      <c r="Q69" s="47"/>
      <c r="R69" s="144"/>
      <c r="S69" s="144"/>
      <c r="T69" s="47"/>
      <c r="U69" s="144"/>
      <c r="V69" s="145"/>
      <c r="W69" s="47"/>
    </row>
    <row r="70" spans="1:23" ht="20.25" customHeight="1">
      <c r="A70" s="298"/>
      <c r="B70" s="298"/>
      <c r="C70" s="298"/>
      <c r="D70" s="300"/>
      <c r="E70" s="139"/>
      <c r="F70" s="47" t="s">
        <v>123</v>
      </c>
      <c r="G70" s="142"/>
      <c r="H70" s="142"/>
      <c r="I70" s="47"/>
      <c r="J70" s="142"/>
      <c r="K70" s="142"/>
      <c r="L70" s="142"/>
      <c r="M70" s="142" t="str">
        <f>IF(M69&lt;3, "đạt", "không đạt")</f>
        <v>đạt</v>
      </c>
      <c r="N70" s="142"/>
      <c r="O70" s="142"/>
      <c r="P70" s="142"/>
      <c r="Q70" s="47"/>
      <c r="R70" s="142"/>
      <c r="S70" s="142"/>
      <c r="T70" s="47"/>
      <c r="U70" s="142"/>
      <c r="V70" s="146"/>
      <c r="W70" s="47"/>
    </row>
    <row r="71" spans="1:23" ht="27" customHeight="1">
      <c r="A71" s="296">
        <v>7</v>
      </c>
      <c r="B71" s="296" t="s">
        <v>218</v>
      </c>
      <c r="C71" s="296" t="s">
        <v>127</v>
      </c>
      <c r="D71" s="299" t="s">
        <v>130</v>
      </c>
      <c r="E71" s="131" t="s">
        <v>131</v>
      </c>
      <c r="F71" s="47" t="s">
        <v>129</v>
      </c>
      <c r="G71" s="132"/>
      <c r="H71" s="132"/>
      <c r="I71" s="47"/>
      <c r="J71" s="132"/>
      <c r="K71" s="132"/>
      <c r="L71" s="132"/>
      <c r="M71" s="132">
        <v>2.5499999999999998</v>
      </c>
      <c r="N71" s="132"/>
      <c r="O71" s="132"/>
      <c r="P71" s="132"/>
      <c r="Q71" s="47"/>
      <c r="R71" s="132"/>
      <c r="S71" s="132"/>
      <c r="T71" s="47"/>
      <c r="U71" s="132"/>
      <c r="V71" s="133"/>
      <c r="W71" s="47"/>
    </row>
    <row r="72" spans="1:23" ht="23.25" customHeight="1">
      <c r="A72" s="297"/>
      <c r="B72" s="297"/>
      <c r="C72" s="298"/>
      <c r="D72" s="300"/>
      <c r="E72" s="131"/>
      <c r="F72" s="47" t="s">
        <v>123</v>
      </c>
      <c r="G72" s="134"/>
      <c r="H72" s="134"/>
      <c r="I72" s="47"/>
      <c r="J72" s="134"/>
      <c r="K72" s="134"/>
      <c r="L72" s="134"/>
      <c r="M72" s="134" t="str">
        <f>IF(M71&gt;1.5,"đạt ","ko đạt ")</f>
        <v xml:space="preserve">đạt </v>
      </c>
      <c r="N72" s="134"/>
      <c r="O72" s="134"/>
      <c r="P72" s="134"/>
      <c r="Q72" s="47"/>
      <c r="R72" s="134"/>
      <c r="S72" s="134"/>
      <c r="T72" s="47"/>
      <c r="U72" s="134"/>
      <c r="V72" s="135"/>
      <c r="W72" s="47"/>
    </row>
    <row r="73" spans="1:23" ht="28.5" customHeight="1">
      <c r="A73" s="297"/>
      <c r="B73" s="297"/>
      <c r="C73" s="296" t="s">
        <v>128</v>
      </c>
      <c r="D73" s="299" t="s">
        <v>132</v>
      </c>
      <c r="E73" s="136" t="s">
        <v>133</v>
      </c>
      <c r="F73" s="47" t="s">
        <v>129</v>
      </c>
      <c r="G73" s="137"/>
      <c r="H73" s="137"/>
      <c r="I73" s="47"/>
      <c r="J73" s="137"/>
      <c r="K73" s="137"/>
      <c r="L73" s="137"/>
      <c r="M73" s="137">
        <v>1</v>
      </c>
      <c r="N73" s="137"/>
      <c r="O73" s="137"/>
      <c r="P73" s="137"/>
      <c r="Q73" s="47"/>
      <c r="R73" s="137"/>
      <c r="S73" s="137"/>
      <c r="T73" s="47"/>
      <c r="U73" s="137"/>
      <c r="V73" s="138"/>
      <c r="W73" s="47"/>
    </row>
    <row r="74" spans="1:23" ht="20.25" customHeight="1">
      <c r="A74" s="297"/>
      <c r="B74" s="297"/>
      <c r="C74" s="297"/>
      <c r="D74" s="300"/>
      <c r="E74" s="139"/>
      <c r="F74" s="47" t="s">
        <v>123</v>
      </c>
      <c r="G74" s="140"/>
      <c r="H74" s="140"/>
      <c r="I74" s="47"/>
      <c r="J74" s="140"/>
      <c r="K74" s="140"/>
      <c r="L74" s="140"/>
      <c r="M74" s="140" t="str">
        <f>IF(M73=100%,"đạt ","ko đạt ")</f>
        <v xml:space="preserve">đạt </v>
      </c>
      <c r="N74" s="140"/>
      <c r="O74" s="140"/>
      <c r="P74" s="140"/>
      <c r="Q74" s="47"/>
      <c r="R74" s="140"/>
      <c r="S74" s="140"/>
      <c r="T74" s="47"/>
      <c r="U74" s="140"/>
      <c r="V74" s="141"/>
      <c r="W74" s="47"/>
    </row>
    <row r="75" spans="1:23" ht="20.25" customHeight="1">
      <c r="A75" s="297"/>
      <c r="B75" s="297"/>
      <c r="C75" s="297"/>
      <c r="D75" s="299" t="s">
        <v>189</v>
      </c>
      <c r="E75" s="136" t="s">
        <v>188</v>
      </c>
      <c r="F75" s="47" t="s">
        <v>129</v>
      </c>
      <c r="G75" s="140"/>
      <c r="H75" s="140"/>
      <c r="I75" s="47"/>
      <c r="J75" s="140"/>
      <c r="K75" s="140"/>
      <c r="L75" s="140"/>
      <c r="M75" s="140">
        <v>0</v>
      </c>
      <c r="N75" s="140"/>
      <c r="O75" s="140"/>
      <c r="P75" s="140"/>
      <c r="Q75" s="47"/>
      <c r="R75" s="140"/>
      <c r="S75" s="140"/>
      <c r="T75" s="47"/>
      <c r="U75" s="140"/>
      <c r="V75" s="141"/>
      <c r="W75" s="47"/>
    </row>
    <row r="76" spans="1:23" ht="20.25" customHeight="1">
      <c r="A76" s="297"/>
      <c r="B76" s="297"/>
      <c r="C76" s="298"/>
      <c r="D76" s="300"/>
      <c r="E76" s="139"/>
      <c r="F76" s="75" t="s">
        <v>123</v>
      </c>
      <c r="G76" s="140"/>
      <c r="H76" s="142"/>
      <c r="I76" s="47"/>
      <c r="J76" s="142"/>
      <c r="K76" s="140"/>
      <c r="L76" s="140"/>
      <c r="M76" s="140" t="str">
        <f>IF(M75&lt;2,"đạt ","ko đạt ")</f>
        <v xml:space="preserve">đạt </v>
      </c>
      <c r="N76" s="142"/>
      <c r="O76" s="140"/>
      <c r="P76" s="142"/>
      <c r="Q76" s="47"/>
      <c r="R76" s="142"/>
      <c r="S76" s="140"/>
      <c r="T76" s="47"/>
      <c r="U76" s="142"/>
      <c r="V76" s="141"/>
      <c r="W76" s="47"/>
    </row>
    <row r="77" spans="1:23" ht="20.25" customHeight="1">
      <c r="A77" s="297"/>
      <c r="B77" s="297"/>
      <c r="C77" s="296" t="s">
        <v>162</v>
      </c>
      <c r="D77" s="299" t="s">
        <v>185</v>
      </c>
      <c r="E77" s="136" t="s">
        <v>186</v>
      </c>
      <c r="F77" s="47" t="s">
        <v>129</v>
      </c>
      <c r="G77" s="140"/>
      <c r="H77" s="140"/>
      <c r="I77" s="47"/>
      <c r="J77" s="140"/>
      <c r="K77" s="140"/>
      <c r="L77" s="140"/>
      <c r="M77" s="140">
        <v>0</v>
      </c>
      <c r="N77" s="140"/>
      <c r="O77" s="140"/>
      <c r="P77" s="140"/>
      <c r="Q77" s="47"/>
      <c r="R77" s="140"/>
      <c r="S77" s="140"/>
      <c r="T77" s="47"/>
      <c r="U77" s="140"/>
      <c r="V77" s="141"/>
      <c r="W77" s="47"/>
    </row>
    <row r="78" spans="1:23" ht="20.25" customHeight="1">
      <c r="A78" s="297"/>
      <c r="B78" s="297"/>
      <c r="C78" s="297"/>
      <c r="D78" s="300"/>
      <c r="E78" s="139"/>
      <c r="F78" s="47" t="s">
        <v>123</v>
      </c>
      <c r="G78" s="140"/>
      <c r="H78" s="140"/>
      <c r="I78" s="47"/>
      <c r="J78" s="140"/>
      <c r="K78" s="140"/>
      <c r="L78" s="140"/>
      <c r="M78" s="140" t="str">
        <f>IF(M77&lt;2,"đạt ","ko đạt ")</f>
        <v xml:space="preserve">đạt </v>
      </c>
      <c r="N78" s="140"/>
      <c r="O78" s="140"/>
      <c r="P78" s="140"/>
      <c r="Q78" s="47"/>
      <c r="R78" s="140"/>
      <c r="S78" s="140"/>
      <c r="T78" s="47"/>
      <c r="U78" s="140"/>
      <c r="V78" s="141"/>
      <c r="W78" s="47"/>
    </row>
    <row r="79" spans="1:23" ht="20.25" customHeight="1">
      <c r="A79" s="297"/>
      <c r="B79" s="297"/>
      <c r="C79" s="297"/>
      <c r="D79" s="299" t="s">
        <v>134</v>
      </c>
      <c r="E79" s="143" t="s">
        <v>135</v>
      </c>
      <c r="F79" s="47" t="s">
        <v>129</v>
      </c>
      <c r="G79" s="144"/>
      <c r="H79" s="144"/>
      <c r="I79" s="47"/>
      <c r="J79" s="144"/>
      <c r="K79" s="144"/>
      <c r="L79" s="144"/>
      <c r="M79" s="144">
        <v>0</v>
      </c>
      <c r="N79" s="144"/>
      <c r="O79" s="144"/>
      <c r="P79" s="144"/>
      <c r="Q79" s="47"/>
      <c r="R79" s="144"/>
      <c r="S79" s="144"/>
      <c r="T79" s="47"/>
      <c r="U79" s="144"/>
      <c r="V79" s="145"/>
      <c r="W79" s="47"/>
    </row>
    <row r="80" spans="1:23" ht="20.25" customHeight="1">
      <c r="A80" s="298"/>
      <c r="B80" s="298"/>
      <c r="C80" s="298"/>
      <c r="D80" s="300"/>
      <c r="E80" s="139"/>
      <c r="F80" s="47" t="s">
        <v>123</v>
      </c>
      <c r="G80" s="142"/>
      <c r="H80" s="142"/>
      <c r="I80" s="47"/>
      <c r="J80" s="142"/>
      <c r="K80" s="142"/>
      <c r="L80" s="142"/>
      <c r="M80" s="142" t="str">
        <f>IF(M79&lt;3, "đạt", "không đạt")</f>
        <v>đạt</v>
      </c>
      <c r="N80" s="142"/>
      <c r="O80" s="142"/>
      <c r="P80" s="142"/>
      <c r="Q80" s="47"/>
      <c r="R80" s="142"/>
      <c r="S80" s="142"/>
      <c r="T80" s="47"/>
      <c r="U80" s="142"/>
      <c r="V80" s="146"/>
      <c r="W80" s="47"/>
    </row>
    <row r="81" spans="1:23" ht="27" customHeight="1">
      <c r="A81" s="296">
        <v>8</v>
      </c>
      <c r="B81" s="296" t="s">
        <v>217</v>
      </c>
      <c r="C81" s="296" t="s">
        <v>127</v>
      </c>
      <c r="D81" s="299" t="s">
        <v>130</v>
      </c>
      <c r="E81" s="131" t="s">
        <v>131</v>
      </c>
      <c r="F81" s="47" t="s">
        <v>129</v>
      </c>
      <c r="G81" s="132"/>
      <c r="H81" s="132"/>
      <c r="I81" s="47"/>
      <c r="J81" s="132"/>
      <c r="K81" s="132"/>
      <c r="L81" s="132"/>
      <c r="M81" s="132">
        <v>2.75</v>
      </c>
      <c r="N81" s="132"/>
      <c r="O81" s="132"/>
      <c r="P81" s="132"/>
      <c r="Q81" s="47"/>
      <c r="R81" s="132"/>
      <c r="S81" s="132"/>
      <c r="T81" s="47"/>
      <c r="U81" s="132"/>
      <c r="V81" s="133"/>
      <c r="W81" s="47"/>
    </row>
    <row r="82" spans="1:23" ht="20.25" customHeight="1">
      <c r="A82" s="297"/>
      <c r="B82" s="297"/>
      <c r="C82" s="298"/>
      <c r="D82" s="300"/>
      <c r="E82" s="131"/>
      <c r="F82" s="47" t="s">
        <v>123</v>
      </c>
      <c r="G82" s="134"/>
      <c r="H82" s="134"/>
      <c r="I82" s="47"/>
      <c r="J82" s="134"/>
      <c r="K82" s="134"/>
      <c r="L82" s="134"/>
      <c r="M82" s="134" t="str">
        <f>IF(M81&gt;1.5,"đạt ","ko đạt ")</f>
        <v xml:space="preserve">đạt </v>
      </c>
      <c r="N82" s="134"/>
      <c r="O82" s="134"/>
      <c r="P82" s="134"/>
      <c r="Q82" s="47"/>
      <c r="R82" s="134"/>
      <c r="S82" s="134"/>
      <c r="T82" s="47"/>
      <c r="U82" s="134"/>
      <c r="V82" s="135"/>
      <c r="W82" s="47"/>
    </row>
    <row r="83" spans="1:23" ht="29.25" customHeight="1">
      <c r="A83" s="297"/>
      <c r="B83" s="297"/>
      <c r="C83" s="296" t="s">
        <v>128</v>
      </c>
      <c r="D83" s="299" t="s">
        <v>132</v>
      </c>
      <c r="E83" s="136" t="s">
        <v>133</v>
      </c>
      <c r="F83" s="47" t="s">
        <v>129</v>
      </c>
      <c r="G83" s="137"/>
      <c r="H83" s="137"/>
      <c r="I83" s="47"/>
      <c r="J83" s="137"/>
      <c r="K83" s="137"/>
      <c r="L83" s="137"/>
      <c r="M83" s="137">
        <v>1</v>
      </c>
      <c r="N83" s="137"/>
      <c r="O83" s="137"/>
      <c r="P83" s="137"/>
      <c r="Q83" s="47"/>
      <c r="R83" s="137"/>
      <c r="S83" s="137"/>
      <c r="T83" s="47"/>
      <c r="U83" s="137"/>
      <c r="V83" s="138"/>
      <c r="W83" s="47"/>
    </row>
    <row r="84" spans="1:23" ht="20.25" customHeight="1">
      <c r="A84" s="297"/>
      <c r="B84" s="297"/>
      <c r="C84" s="297"/>
      <c r="D84" s="300"/>
      <c r="E84" s="139"/>
      <c r="F84" s="47" t="s">
        <v>123</v>
      </c>
      <c r="G84" s="140"/>
      <c r="H84" s="140"/>
      <c r="I84" s="47"/>
      <c r="J84" s="140"/>
      <c r="K84" s="140"/>
      <c r="L84" s="140"/>
      <c r="M84" s="140" t="str">
        <f>IF(M83=100%,"đạt ","ko đạt ")</f>
        <v xml:space="preserve">đạt </v>
      </c>
      <c r="N84" s="140"/>
      <c r="O84" s="140"/>
      <c r="P84" s="140"/>
      <c r="Q84" s="47"/>
      <c r="R84" s="140"/>
      <c r="S84" s="140"/>
      <c r="T84" s="47"/>
      <c r="U84" s="140"/>
      <c r="V84" s="141"/>
      <c r="W84" s="47"/>
    </row>
    <row r="85" spans="1:23" ht="20.25" customHeight="1">
      <c r="A85" s="297"/>
      <c r="B85" s="297"/>
      <c r="C85" s="297"/>
      <c r="D85" s="299" t="s">
        <v>189</v>
      </c>
      <c r="E85" s="136" t="s">
        <v>188</v>
      </c>
      <c r="F85" s="47" t="s">
        <v>129</v>
      </c>
      <c r="G85" s="140"/>
      <c r="H85" s="140"/>
      <c r="I85" s="47"/>
      <c r="J85" s="140"/>
      <c r="K85" s="140"/>
      <c r="L85" s="140"/>
      <c r="M85" s="140">
        <v>0</v>
      </c>
      <c r="N85" s="140"/>
      <c r="O85" s="140"/>
      <c r="P85" s="140"/>
      <c r="Q85" s="47"/>
      <c r="R85" s="140"/>
      <c r="S85" s="140"/>
      <c r="T85" s="47"/>
      <c r="U85" s="140"/>
      <c r="V85" s="141"/>
      <c r="W85" s="47"/>
    </row>
    <row r="86" spans="1:23" ht="25.5" customHeight="1">
      <c r="A86" s="297"/>
      <c r="B86" s="297"/>
      <c r="C86" s="298"/>
      <c r="D86" s="300"/>
      <c r="E86" s="139"/>
      <c r="F86" s="75" t="s">
        <v>123</v>
      </c>
      <c r="G86" s="140"/>
      <c r="H86" s="142"/>
      <c r="I86" s="47"/>
      <c r="J86" s="142"/>
      <c r="K86" s="140"/>
      <c r="L86" s="140"/>
      <c r="M86" s="140" t="str">
        <f>IF(M85&lt;2,"đạt ","ko đạt ")</f>
        <v xml:space="preserve">đạt </v>
      </c>
      <c r="N86" s="142"/>
      <c r="O86" s="140"/>
      <c r="P86" s="142"/>
      <c r="Q86" s="47"/>
      <c r="R86" s="142"/>
      <c r="S86" s="140"/>
      <c r="T86" s="47"/>
      <c r="U86" s="142"/>
      <c r="V86" s="141"/>
      <c r="W86" s="47"/>
    </row>
    <row r="87" spans="1:23" ht="20.25" customHeight="1">
      <c r="A87" s="297"/>
      <c r="B87" s="297"/>
      <c r="C87" s="296" t="s">
        <v>162</v>
      </c>
      <c r="D87" s="299" t="s">
        <v>185</v>
      </c>
      <c r="E87" s="136" t="s">
        <v>186</v>
      </c>
      <c r="F87" s="47" t="s">
        <v>129</v>
      </c>
      <c r="G87" s="140"/>
      <c r="H87" s="140"/>
      <c r="I87" s="47"/>
      <c r="J87" s="140"/>
      <c r="K87" s="140"/>
      <c r="L87" s="140"/>
      <c r="M87" s="140">
        <v>0</v>
      </c>
      <c r="N87" s="140"/>
      <c r="O87" s="140"/>
      <c r="P87" s="140"/>
      <c r="Q87" s="47"/>
      <c r="R87" s="140"/>
      <c r="S87" s="140"/>
      <c r="T87" s="47"/>
      <c r="U87" s="140"/>
      <c r="V87" s="141"/>
      <c r="W87" s="47"/>
    </row>
    <row r="88" spans="1:23" ht="20.25" customHeight="1">
      <c r="A88" s="297"/>
      <c r="B88" s="297"/>
      <c r="C88" s="297"/>
      <c r="D88" s="300"/>
      <c r="E88" s="139"/>
      <c r="F88" s="47" t="s">
        <v>123</v>
      </c>
      <c r="G88" s="140"/>
      <c r="H88" s="140"/>
      <c r="I88" s="47"/>
      <c r="J88" s="140"/>
      <c r="K88" s="140"/>
      <c r="L88" s="140"/>
      <c r="M88" s="140" t="str">
        <f>IF(M87&lt;2,"đạt ","ko đạt ")</f>
        <v xml:space="preserve">đạt </v>
      </c>
      <c r="N88" s="140"/>
      <c r="O88" s="140"/>
      <c r="P88" s="140"/>
      <c r="Q88" s="47"/>
      <c r="R88" s="140"/>
      <c r="S88" s="140"/>
      <c r="T88" s="47"/>
      <c r="U88" s="140"/>
      <c r="V88" s="141"/>
      <c r="W88" s="47"/>
    </row>
    <row r="89" spans="1:23" ht="20.25" customHeight="1">
      <c r="A89" s="297"/>
      <c r="B89" s="297"/>
      <c r="C89" s="297"/>
      <c r="D89" s="299" t="s">
        <v>134</v>
      </c>
      <c r="E89" s="143" t="s">
        <v>135</v>
      </c>
      <c r="F89" s="47" t="s">
        <v>129</v>
      </c>
      <c r="G89" s="144"/>
      <c r="H89" s="144"/>
      <c r="I89" s="47"/>
      <c r="J89" s="144"/>
      <c r="K89" s="144"/>
      <c r="L89" s="144"/>
      <c r="M89" s="144">
        <v>0</v>
      </c>
      <c r="N89" s="144"/>
      <c r="O89" s="144"/>
      <c r="P89" s="144"/>
      <c r="Q89" s="47"/>
      <c r="R89" s="144"/>
      <c r="S89" s="144"/>
      <c r="T89" s="47"/>
      <c r="U89" s="144"/>
      <c r="V89" s="145"/>
      <c r="W89" s="47"/>
    </row>
    <row r="90" spans="1:23" ht="20.25" customHeight="1">
      <c r="A90" s="298"/>
      <c r="B90" s="298"/>
      <c r="C90" s="298"/>
      <c r="D90" s="300"/>
      <c r="E90" s="139"/>
      <c r="F90" s="47" t="s">
        <v>123</v>
      </c>
      <c r="G90" s="142"/>
      <c r="H90" s="142"/>
      <c r="I90" s="47"/>
      <c r="J90" s="142"/>
      <c r="K90" s="142"/>
      <c r="L90" s="142"/>
      <c r="M90" s="142" t="str">
        <f>IF(M89&lt;3, "đạt", "không đạt")</f>
        <v>đạt</v>
      </c>
      <c r="N90" s="142"/>
      <c r="O90" s="142"/>
      <c r="P90" s="142"/>
      <c r="Q90" s="47"/>
      <c r="R90" s="142"/>
      <c r="S90" s="142"/>
      <c r="T90" s="47"/>
      <c r="U90" s="142"/>
      <c r="V90" s="146"/>
      <c r="W90" s="47"/>
    </row>
    <row r="91" spans="1:23" ht="28.5" customHeight="1">
      <c r="A91" s="296">
        <v>9</v>
      </c>
      <c r="B91" s="296" t="s">
        <v>219</v>
      </c>
      <c r="C91" s="296" t="s">
        <v>127</v>
      </c>
      <c r="D91" s="299" t="s">
        <v>130</v>
      </c>
      <c r="E91" s="131" t="s">
        <v>131</v>
      </c>
      <c r="F91" s="47" t="s">
        <v>129</v>
      </c>
      <c r="G91" s="132"/>
      <c r="H91" s="132"/>
      <c r="I91" s="47"/>
      <c r="J91" s="132"/>
      <c r="K91" s="132"/>
      <c r="L91" s="132"/>
      <c r="M91" s="132"/>
      <c r="N91" s="132"/>
      <c r="O91" s="132">
        <v>3</v>
      </c>
      <c r="P91" s="132"/>
      <c r="Q91" s="47"/>
      <c r="R91" s="132"/>
      <c r="S91" s="132"/>
      <c r="T91" s="47"/>
      <c r="U91" s="132"/>
      <c r="V91" s="133"/>
      <c r="W91" s="47"/>
    </row>
    <row r="92" spans="1:23" ht="20.25" customHeight="1">
      <c r="A92" s="297"/>
      <c r="B92" s="297"/>
      <c r="C92" s="298"/>
      <c r="D92" s="300"/>
      <c r="E92" s="131"/>
      <c r="F92" s="47" t="s">
        <v>123</v>
      </c>
      <c r="G92" s="134"/>
      <c r="H92" s="134"/>
      <c r="I92" s="47"/>
      <c r="J92" s="134"/>
      <c r="K92" s="134"/>
      <c r="L92" s="134"/>
      <c r="M92" s="134"/>
      <c r="N92" s="134"/>
      <c r="O92" s="134" t="str">
        <f>IF(O91&gt;1.5,"đạt ","ko đạt ")</f>
        <v xml:space="preserve">đạt </v>
      </c>
      <c r="P92" s="134"/>
      <c r="Q92" s="47"/>
      <c r="R92" s="134"/>
      <c r="S92" s="134"/>
      <c r="T92" s="47"/>
      <c r="U92" s="134"/>
      <c r="V92" s="135"/>
      <c r="W92" s="47"/>
    </row>
    <row r="93" spans="1:23" ht="27.75" customHeight="1">
      <c r="A93" s="297"/>
      <c r="B93" s="297"/>
      <c r="C93" s="296" t="s">
        <v>128</v>
      </c>
      <c r="D93" s="299" t="s">
        <v>132</v>
      </c>
      <c r="E93" s="136" t="s">
        <v>133</v>
      </c>
      <c r="F93" s="47" t="s">
        <v>129</v>
      </c>
      <c r="G93" s="137"/>
      <c r="H93" s="137"/>
      <c r="I93" s="47"/>
      <c r="J93" s="137"/>
      <c r="K93" s="137"/>
      <c r="L93" s="137"/>
      <c r="M93" s="137"/>
      <c r="N93" s="137"/>
      <c r="O93" s="137">
        <v>1</v>
      </c>
      <c r="P93" s="137"/>
      <c r="Q93" s="47"/>
      <c r="R93" s="137"/>
      <c r="S93" s="137"/>
      <c r="T93" s="47"/>
      <c r="U93" s="137"/>
      <c r="V93" s="138"/>
      <c r="W93" s="47"/>
    </row>
    <row r="94" spans="1:23" ht="20.25" customHeight="1">
      <c r="A94" s="297"/>
      <c r="B94" s="297"/>
      <c r="C94" s="297"/>
      <c r="D94" s="300"/>
      <c r="E94" s="139"/>
      <c r="F94" s="47" t="s">
        <v>123</v>
      </c>
      <c r="G94" s="140"/>
      <c r="H94" s="140"/>
      <c r="I94" s="47"/>
      <c r="J94" s="140"/>
      <c r="K94" s="140"/>
      <c r="L94" s="140"/>
      <c r="M94" s="140"/>
      <c r="N94" s="140"/>
      <c r="O94" s="140" t="str">
        <f>IF(O93=100%,"đạt ","ko đạt ")</f>
        <v xml:space="preserve">đạt </v>
      </c>
      <c r="P94" s="140"/>
      <c r="Q94" s="47"/>
      <c r="R94" s="140"/>
      <c r="S94" s="140"/>
      <c r="T94" s="47"/>
      <c r="U94" s="140"/>
      <c r="V94" s="141"/>
      <c r="W94" s="47"/>
    </row>
    <row r="95" spans="1:23" ht="20.25" customHeight="1">
      <c r="A95" s="297"/>
      <c r="B95" s="297"/>
      <c r="C95" s="297"/>
      <c r="D95" s="299" t="s">
        <v>189</v>
      </c>
      <c r="E95" s="136" t="s">
        <v>188</v>
      </c>
      <c r="F95" s="47" t="s">
        <v>129</v>
      </c>
      <c r="G95" s="140"/>
      <c r="H95" s="140"/>
      <c r="I95" s="47"/>
      <c r="J95" s="140"/>
      <c r="K95" s="140"/>
      <c r="L95" s="140"/>
      <c r="M95" s="140"/>
      <c r="N95" s="140"/>
      <c r="O95" s="140">
        <v>0</v>
      </c>
      <c r="P95" s="140"/>
      <c r="Q95" s="47"/>
      <c r="R95" s="140"/>
      <c r="S95" s="140"/>
      <c r="T95" s="47"/>
      <c r="U95" s="140"/>
      <c r="V95" s="141"/>
      <c r="W95" s="47"/>
    </row>
    <row r="96" spans="1:23" ht="27" customHeight="1">
      <c r="A96" s="297"/>
      <c r="B96" s="297"/>
      <c r="C96" s="298"/>
      <c r="D96" s="300"/>
      <c r="E96" s="139"/>
      <c r="F96" s="75" t="s">
        <v>123</v>
      </c>
      <c r="G96" s="140"/>
      <c r="H96" s="142"/>
      <c r="I96" s="47"/>
      <c r="J96" s="142"/>
      <c r="K96" s="140"/>
      <c r="L96" s="140"/>
      <c r="M96" s="140"/>
      <c r="N96" s="142"/>
      <c r="O96" s="140" t="str">
        <f>IF(O95&lt;2,"đạt ","ko đạt ")</f>
        <v xml:space="preserve">đạt </v>
      </c>
      <c r="P96" s="142"/>
      <c r="Q96" s="47"/>
      <c r="R96" s="142"/>
      <c r="S96" s="140"/>
      <c r="T96" s="47"/>
      <c r="U96" s="142"/>
      <c r="V96" s="141"/>
      <c r="W96" s="47"/>
    </row>
    <row r="97" spans="1:23" ht="20.25" customHeight="1">
      <c r="A97" s="297"/>
      <c r="B97" s="297"/>
      <c r="C97" s="296" t="s">
        <v>162</v>
      </c>
      <c r="D97" s="299" t="s">
        <v>185</v>
      </c>
      <c r="E97" s="136" t="s">
        <v>186</v>
      </c>
      <c r="F97" s="47" t="s">
        <v>129</v>
      </c>
      <c r="G97" s="140"/>
      <c r="H97" s="140"/>
      <c r="I97" s="47"/>
      <c r="J97" s="140"/>
      <c r="K97" s="140"/>
      <c r="L97" s="140"/>
      <c r="M97" s="140"/>
      <c r="N97" s="140"/>
      <c r="O97" s="140">
        <v>0</v>
      </c>
      <c r="P97" s="140"/>
      <c r="Q97" s="47"/>
      <c r="R97" s="140"/>
      <c r="S97" s="140"/>
      <c r="T97" s="47"/>
      <c r="U97" s="140"/>
      <c r="V97" s="141"/>
      <c r="W97" s="47"/>
    </row>
    <row r="98" spans="1:23" ht="20.25" customHeight="1">
      <c r="A98" s="297"/>
      <c r="B98" s="297"/>
      <c r="C98" s="297"/>
      <c r="D98" s="300"/>
      <c r="E98" s="139"/>
      <c r="F98" s="47" t="s">
        <v>123</v>
      </c>
      <c r="G98" s="140"/>
      <c r="H98" s="140"/>
      <c r="I98" s="47"/>
      <c r="J98" s="140"/>
      <c r="K98" s="140"/>
      <c r="L98" s="140"/>
      <c r="M98" s="140"/>
      <c r="N98" s="140"/>
      <c r="O98" s="140" t="str">
        <f>IF(O97&lt;2,"đạt ","ko đạt ")</f>
        <v xml:space="preserve">đạt </v>
      </c>
      <c r="P98" s="140"/>
      <c r="Q98" s="47"/>
      <c r="R98" s="140"/>
      <c r="S98" s="140"/>
      <c r="T98" s="47"/>
      <c r="U98" s="140"/>
      <c r="V98" s="141"/>
      <c r="W98" s="47"/>
    </row>
    <row r="99" spans="1:23" ht="20.25" customHeight="1">
      <c r="A99" s="297"/>
      <c r="B99" s="297"/>
      <c r="C99" s="297"/>
      <c r="D99" s="299" t="s">
        <v>134</v>
      </c>
      <c r="E99" s="143" t="s">
        <v>135</v>
      </c>
      <c r="F99" s="47" t="s">
        <v>129</v>
      </c>
      <c r="G99" s="144"/>
      <c r="H99" s="144"/>
      <c r="I99" s="47"/>
      <c r="J99" s="144"/>
      <c r="K99" s="144"/>
      <c r="L99" s="144"/>
      <c r="M99" s="144"/>
      <c r="N99" s="144"/>
      <c r="O99" s="144">
        <v>0</v>
      </c>
      <c r="P99" s="144"/>
      <c r="Q99" s="47"/>
      <c r="R99" s="144"/>
      <c r="S99" s="144"/>
      <c r="T99" s="47"/>
      <c r="U99" s="144"/>
      <c r="V99" s="145"/>
      <c r="W99" s="47"/>
    </row>
    <row r="100" spans="1:23" ht="20.25" customHeight="1">
      <c r="A100" s="298"/>
      <c r="B100" s="298"/>
      <c r="C100" s="298"/>
      <c r="D100" s="300"/>
      <c r="E100" s="139"/>
      <c r="F100" s="47" t="s">
        <v>123</v>
      </c>
      <c r="G100" s="142"/>
      <c r="H100" s="142"/>
      <c r="I100" s="47"/>
      <c r="J100" s="142"/>
      <c r="K100" s="142"/>
      <c r="L100" s="142"/>
      <c r="M100" s="142"/>
      <c r="N100" s="142"/>
      <c r="O100" s="142" t="str">
        <f>IF(O99&lt;3, "đạt", "không đạt")</f>
        <v>đạt</v>
      </c>
      <c r="P100" s="142"/>
      <c r="Q100" s="47"/>
      <c r="R100" s="142"/>
      <c r="S100" s="142"/>
      <c r="T100" s="47"/>
      <c r="U100" s="142"/>
      <c r="V100" s="146"/>
      <c r="W100" s="47"/>
    </row>
    <row r="101" spans="1:23" ht="30" customHeight="1">
      <c r="A101" s="296">
        <v>10</v>
      </c>
      <c r="B101" s="296" t="s">
        <v>217</v>
      </c>
      <c r="C101" s="296" t="s">
        <v>127</v>
      </c>
      <c r="D101" s="299" t="s">
        <v>130</v>
      </c>
      <c r="E101" s="131" t="s">
        <v>131</v>
      </c>
      <c r="F101" s="47" t="s">
        <v>129</v>
      </c>
      <c r="G101" s="132"/>
      <c r="H101" s="132"/>
      <c r="I101" s="47"/>
      <c r="J101" s="132"/>
      <c r="K101" s="132"/>
      <c r="L101" s="132"/>
      <c r="M101" s="132"/>
      <c r="N101" s="132"/>
      <c r="O101" s="132">
        <v>2.7749999999999999</v>
      </c>
      <c r="P101" s="132"/>
      <c r="Q101" s="47"/>
      <c r="R101" s="132"/>
      <c r="S101" s="132"/>
      <c r="T101" s="47"/>
      <c r="U101" s="132"/>
      <c r="V101" s="133"/>
      <c r="W101" s="47"/>
    </row>
    <row r="102" spans="1:23" ht="20.25" customHeight="1">
      <c r="A102" s="297"/>
      <c r="B102" s="297"/>
      <c r="C102" s="298"/>
      <c r="D102" s="300"/>
      <c r="E102" s="131"/>
      <c r="F102" s="47" t="s">
        <v>123</v>
      </c>
      <c r="G102" s="134"/>
      <c r="H102" s="134"/>
      <c r="I102" s="47"/>
      <c r="J102" s="134"/>
      <c r="K102" s="134"/>
      <c r="L102" s="134"/>
      <c r="M102" s="134"/>
      <c r="N102" s="134"/>
      <c r="O102" s="134" t="str">
        <f>IF(O101&gt;1.5,"đạt ","ko đạt ")</f>
        <v xml:space="preserve">đạt </v>
      </c>
      <c r="P102" s="134"/>
      <c r="Q102" s="47"/>
      <c r="R102" s="134"/>
      <c r="S102" s="134"/>
      <c r="T102" s="47"/>
      <c r="U102" s="134"/>
      <c r="V102" s="135"/>
      <c r="W102" s="47"/>
    </row>
    <row r="103" spans="1:23" ht="32.25" customHeight="1">
      <c r="A103" s="297"/>
      <c r="B103" s="297"/>
      <c r="C103" s="296" t="s">
        <v>128</v>
      </c>
      <c r="D103" s="299" t="s">
        <v>132</v>
      </c>
      <c r="E103" s="136" t="s">
        <v>133</v>
      </c>
      <c r="F103" s="47" t="s">
        <v>129</v>
      </c>
      <c r="G103" s="137"/>
      <c r="H103" s="137"/>
      <c r="I103" s="47"/>
      <c r="J103" s="137"/>
      <c r="K103" s="137"/>
      <c r="L103" s="137"/>
      <c r="M103" s="137"/>
      <c r="N103" s="137"/>
      <c r="O103" s="137">
        <v>1</v>
      </c>
      <c r="P103" s="137"/>
      <c r="Q103" s="47"/>
      <c r="R103" s="137"/>
      <c r="S103" s="137"/>
      <c r="T103" s="47"/>
      <c r="U103" s="137"/>
      <c r="V103" s="138"/>
      <c r="W103" s="47"/>
    </row>
    <row r="104" spans="1:23" ht="20.25" customHeight="1">
      <c r="A104" s="297"/>
      <c r="B104" s="297"/>
      <c r="C104" s="297"/>
      <c r="D104" s="300"/>
      <c r="E104" s="139"/>
      <c r="F104" s="47" t="s">
        <v>123</v>
      </c>
      <c r="G104" s="140"/>
      <c r="H104" s="140"/>
      <c r="I104" s="47"/>
      <c r="J104" s="140"/>
      <c r="K104" s="140"/>
      <c r="L104" s="140"/>
      <c r="M104" s="140"/>
      <c r="N104" s="140"/>
      <c r="O104" s="140" t="str">
        <f>IF(O103=100%,"đạt ","ko đạt ")</f>
        <v xml:space="preserve">đạt </v>
      </c>
      <c r="P104" s="140"/>
      <c r="Q104" s="47"/>
      <c r="R104" s="140"/>
      <c r="S104" s="140"/>
      <c r="T104" s="47"/>
      <c r="U104" s="140"/>
      <c r="V104" s="141"/>
      <c r="W104" s="47"/>
    </row>
    <row r="105" spans="1:23" ht="20.25" customHeight="1">
      <c r="A105" s="297"/>
      <c r="B105" s="297"/>
      <c r="C105" s="297"/>
      <c r="D105" s="299" t="s">
        <v>189</v>
      </c>
      <c r="E105" s="136" t="s">
        <v>188</v>
      </c>
      <c r="F105" s="47" t="s">
        <v>129</v>
      </c>
      <c r="G105" s="140"/>
      <c r="H105" s="140"/>
      <c r="I105" s="47"/>
      <c r="J105" s="140"/>
      <c r="K105" s="140"/>
      <c r="L105" s="140"/>
      <c r="M105" s="140"/>
      <c r="N105" s="140"/>
      <c r="O105" s="140">
        <v>0</v>
      </c>
      <c r="P105" s="140"/>
      <c r="Q105" s="47"/>
      <c r="R105" s="140"/>
      <c r="S105" s="140"/>
      <c r="T105" s="47"/>
      <c r="U105" s="140"/>
      <c r="V105" s="141"/>
      <c r="W105" s="47"/>
    </row>
    <row r="106" spans="1:23" ht="20.25" customHeight="1">
      <c r="A106" s="297"/>
      <c r="B106" s="297"/>
      <c r="C106" s="298"/>
      <c r="D106" s="300"/>
      <c r="E106" s="139"/>
      <c r="F106" s="75" t="s">
        <v>123</v>
      </c>
      <c r="G106" s="140"/>
      <c r="H106" s="142"/>
      <c r="I106" s="47"/>
      <c r="J106" s="142"/>
      <c r="K106" s="140"/>
      <c r="L106" s="140"/>
      <c r="M106" s="140"/>
      <c r="N106" s="142"/>
      <c r="O106" s="140" t="str">
        <f>IF(O105&lt;2,"đạt ","ko đạt ")</f>
        <v xml:space="preserve">đạt </v>
      </c>
      <c r="P106" s="142"/>
      <c r="Q106" s="47"/>
      <c r="R106" s="142"/>
      <c r="S106" s="140"/>
      <c r="T106" s="47"/>
      <c r="U106" s="142"/>
      <c r="V106" s="141"/>
      <c r="W106" s="47"/>
    </row>
    <row r="107" spans="1:23" ht="20.25" customHeight="1">
      <c r="A107" s="297"/>
      <c r="B107" s="297"/>
      <c r="C107" s="296" t="s">
        <v>162</v>
      </c>
      <c r="D107" s="299" t="s">
        <v>185</v>
      </c>
      <c r="E107" s="136" t="s">
        <v>186</v>
      </c>
      <c r="F107" s="47" t="s">
        <v>129</v>
      </c>
      <c r="G107" s="140"/>
      <c r="H107" s="140"/>
      <c r="I107" s="47"/>
      <c r="J107" s="140"/>
      <c r="K107" s="140"/>
      <c r="L107" s="140"/>
      <c r="M107" s="140"/>
      <c r="N107" s="140"/>
      <c r="O107" s="140">
        <v>0</v>
      </c>
      <c r="P107" s="140"/>
      <c r="Q107" s="47"/>
      <c r="R107" s="140"/>
      <c r="S107" s="140"/>
      <c r="T107" s="47"/>
      <c r="U107" s="140"/>
      <c r="V107" s="141"/>
      <c r="W107" s="47"/>
    </row>
    <row r="108" spans="1:23" ht="20.25" customHeight="1">
      <c r="A108" s="297"/>
      <c r="B108" s="297"/>
      <c r="C108" s="297"/>
      <c r="D108" s="300"/>
      <c r="E108" s="139"/>
      <c r="F108" s="47" t="s">
        <v>123</v>
      </c>
      <c r="G108" s="140"/>
      <c r="H108" s="140"/>
      <c r="I108" s="47"/>
      <c r="J108" s="140"/>
      <c r="K108" s="140"/>
      <c r="L108" s="140"/>
      <c r="M108" s="140"/>
      <c r="N108" s="140"/>
      <c r="O108" s="140" t="str">
        <f>IF(O107&lt;2,"đạt ","ko đạt ")</f>
        <v xml:space="preserve">đạt </v>
      </c>
      <c r="P108" s="140"/>
      <c r="Q108" s="47"/>
      <c r="R108" s="140"/>
      <c r="S108" s="140"/>
      <c r="T108" s="47"/>
      <c r="U108" s="140"/>
      <c r="V108" s="141"/>
      <c r="W108" s="47"/>
    </row>
    <row r="109" spans="1:23" ht="20.25" customHeight="1">
      <c r="A109" s="297"/>
      <c r="B109" s="297"/>
      <c r="C109" s="297"/>
      <c r="D109" s="299" t="s">
        <v>134</v>
      </c>
      <c r="E109" s="143" t="s">
        <v>135</v>
      </c>
      <c r="F109" s="47" t="s">
        <v>129</v>
      </c>
      <c r="G109" s="144"/>
      <c r="H109" s="144"/>
      <c r="I109" s="47"/>
      <c r="J109" s="144"/>
      <c r="K109" s="144"/>
      <c r="L109" s="144"/>
      <c r="M109" s="144"/>
      <c r="N109" s="144"/>
      <c r="O109" s="144">
        <v>0</v>
      </c>
      <c r="P109" s="144"/>
      <c r="Q109" s="47"/>
      <c r="R109" s="144"/>
      <c r="S109" s="144"/>
      <c r="T109" s="47"/>
      <c r="U109" s="144"/>
      <c r="V109" s="145"/>
      <c r="W109" s="47"/>
    </row>
    <row r="110" spans="1:23" ht="20.25" customHeight="1">
      <c r="A110" s="298"/>
      <c r="B110" s="298"/>
      <c r="C110" s="298"/>
      <c r="D110" s="300"/>
      <c r="E110" s="139"/>
      <c r="F110" s="47" t="s">
        <v>123</v>
      </c>
      <c r="G110" s="142"/>
      <c r="H110" s="142"/>
      <c r="I110" s="47"/>
      <c r="J110" s="142"/>
      <c r="K110" s="142"/>
      <c r="L110" s="142"/>
      <c r="M110" s="142"/>
      <c r="N110" s="142"/>
      <c r="O110" s="142" t="str">
        <f>IF(O109&lt;3, "đạt", "không đạt")</f>
        <v>đạt</v>
      </c>
      <c r="P110" s="142"/>
      <c r="Q110" s="47"/>
      <c r="R110" s="142"/>
      <c r="S110" s="142"/>
      <c r="T110" s="47"/>
      <c r="U110" s="142"/>
      <c r="V110" s="146"/>
      <c r="W110" s="47"/>
    </row>
    <row r="111" spans="1:23" ht="29.25" customHeight="1">
      <c r="A111" s="296">
        <v>11</v>
      </c>
      <c r="B111" s="296" t="s">
        <v>220</v>
      </c>
      <c r="C111" s="296" t="s">
        <v>127</v>
      </c>
      <c r="D111" s="299" t="s">
        <v>130</v>
      </c>
      <c r="E111" s="131" t="s">
        <v>131</v>
      </c>
      <c r="F111" s="47" t="s">
        <v>129</v>
      </c>
      <c r="G111" s="132"/>
      <c r="H111" s="132"/>
      <c r="I111" s="47"/>
      <c r="J111" s="132"/>
      <c r="K111" s="132"/>
      <c r="L111" s="132"/>
      <c r="M111" s="132"/>
      <c r="N111" s="132"/>
      <c r="O111" s="132"/>
      <c r="P111" s="132">
        <v>2.85</v>
      </c>
      <c r="Q111" s="47"/>
      <c r="R111" s="132"/>
      <c r="S111" s="132"/>
      <c r="T111" s="47"/>
      <c r="U111" s="132"/>
      <c r="V111" s="133"/>
      <c r="W111" s="47"/>
    </row>
    <row r="112" spans="1:23" ht="20.25" customHeight="1">
      <c r="A112" s="297"/>
      <c r="B112" s="297"/>
      <c r="C112" s="298"/>
      <c r="D112" s="300"/>
      <c r="E112" s="131"/>
      <c r="F112" s="47" t="s">
        <v>123</v>
      </c>
      <c r="G112" s="134"/>
      <c r="H112" s="134"/>
      <c r="I112" s="47"/>
      <c r="J112" s="134"/>
      <c r="K112" s="134"/>
      <c r="L112" s="134"/>
      <c r="M112" s="134"/>
      <c r="N112" s="134"/>
      <c r="O112" s="134"/>
      <c r="P112" s="134" t="str">
        <f>IF(P111&gt;1.5,"đạt ","ko đạt ")</f>
        <v xml:space="preserve">đạt </v>
      </c>
      <c r="Q112" s="47"/>
      <c r="R112" s="134"/>
      <c r="S112" s="134"/>
      <c r="T112" s="47"/>
      <c r="U112" s="134"/>
      <c r="V112" s="135"/>
      <c r="W112" s="47"/>
    </row>
    <row r="113" spans="1:23" ht="29.25" customHeight="1">
      <c r="A113" s="297"/>
      <c r="B113" s="297"/>
      <c r="C113" s="296" t="s">
        <v>128</v>
      </c>
      <c r="D113" s="299" t="s">
        <v>132</v>
      </c>
      <c r="E113" s="136" t="s">
        <v>133</v>
      </c>
      <c r="F113" s="47" t="s">
        <v>129</v>
      </c>
      <c r="G113" s="137"/>
      <c r="H113" s="137"/>
      <c r="I113" s="47"/>
      <c r="J113" s="137"/>
      <c r="K113" s="137"/>
      <c r="L113" s="137"/>
      <c r="M113" s="137"/>
      <c r="N113" s="137"/>
      <c r="O113" s="137"/>
      <c r="P113" s="137">
        <v>1</v>
      </c>
      <c r="Q113" s="47"/>
      <c r="R113" s="137"/>
      <c r="S113" s="137"/>
      <c r="T113" s="47"/>
      <c r="U113" s="137"/>
      <c r="V113" s="138"/>
      <c r="W113" s="47"/>
    </row>
    <row r="114" spans="1:23" ht="20.25" customHeight="1">
      <c r="A114" s="297"/>
      <c r="B114" s="297"/>
      <c r="C114" s="297"/>
      <c r="D114" s="300"/>
      <c r="E114" s="139"/>
      <c r="F114" s="47" t="s">
        <v>123</v>
      </c>
      <c r="G114" s="140"/>
      <c r="H114" s="140"/>
      <c r="I114" s="47"/>
      <c r="J114" s="140"/>
      <c r="K114" s="140"/>
      <c r="L114" s="140"/>
      <c r="M114" s="140"/>
      <c r="N114" s="140"/>
      <c r="O114" s="140"/>
      <c r="P114" s="140" t="str">
        <f>IF(P113=100%,"đạt ","ko đạt ")</f>
        <v xml:space="preserve">đạt </v>
      </c>
      <c r="Q114" s="47"/>
      <c r="R114" s="140"/>
      <c r="S114" s="140"/>
      <c r="T114" s="47"/>
      <c r="U114" s="140"/>
      <c r="V114" s="141"/>
      <c r="W114" s="47"/>
    </row>
    <row r="115" spans="1:23" ht="20.25" customHeight="1">
      <c r="A115" s="297"/>
      <c r="B115" s="297"/>
      <c r="C115" s="297"/>
      <c r="D115" s="299" t="s">
        <v>189</v>
      </c>
      <c r="E115" s="136" t="s">
        <v>188</v>
      </c>
      <c r="F115" s="47" t="s">
        <v>129</v>
      </c>
      <c r="G115" s="140"/>
      <c r="H115" s="140"/>
      <c r="I115" s="47"/>
      <c r="J115" s="140"/>
      <c r="K115" s="140"/>
      <c r="L115" s="140"/>
      <c r="M115" s="140"/>
      <c r="N115" s="140"/>
      <c r="O115" s="140"/>
      <c r="P115" s="140">
        <v>0</v>
      </c>
      <c r="Q115" s="47"/>
      <c r="R115" s="140"/>
      <c r="S115" s="140"/>
      <c r="T115" s="47"/>
      <c r="U115" s="140"/>
      <c r="V115" s="141"/>
      <c r="W115" s="47"/>
    </row>
    <row r="116" spans="1:23" ht="25.5" customHeight="1">
      <c r="A116" s="297"/>
      <c r="B116" s="297"/>
      <c r="C116" s="298"/>
      <c r="D116" s="300"/>
      <c r="E116" s="139"/>
      <c r="F116" s="75" t="s">
        <v>123</v>
      </c>
      <c r="G116" s="140"/>
      <c r="H116" s="142"/>
      <c r="I116" s="47"/>
      <c r="J116" s="142"/>
      <c r="K116" s="140"/>
      <c r="L116" s="140"/>
      <c r="M116" s="140"/>
      <c r="N116" s="142"/>
      <c r="O116" s="140"/>
      <c r="P116" s="142" t="str">
        <f>IF(P115&lt;2,"đạt ","ko đạt ")</f>
        <v xml:space="preserve">đạt </v>
      </c>
      <c r="Q116" s="47"/>
      <c r="R116" s="142"/>
      <c r="S116" s="140"/>
      <c r="T116" s="47"/>
      <c r="U116" s="142"/>
      <c r="V116" s="141"/>
      <c r="W116" s="47"/>
    </row>
    <row r="117" spans="1:23" ht="20.25" customHeight="1">
      <c r="A117" s="297"/>
      <c r="B117" s="297"/>
      <c r="C117" s="296" t="s">
        <v>162</v>
      </c>
      <c r="D117" s="299" t="s">
        <v>185</v>
      </c>
      <c r="E117" s="136" t="s">
        <v>186</v>
      </c>
      <c r="F117" s="47" t="s">
        <v>129</v>
      </c>
      <c r="G117" s="140"/>
      <c r="H117" s="140"/>
      <c r="I117" s="47"/>
      <c r="J117" s="140"/>
      <c r="K117" s="140"/>
      <c r="L117" s="140"/>
      <c r="M117" s="140"/>
      <c r="N117" s="140"/>
      <c r="O117" s="140"/>
      <c r="P117" s="140">
        <v>0</v>
      </c>
      <c r="Q117" s="47"/>
      <c r="R117" s="140"/>
      <c r="S117" s="140"/>
      <c r="T117" s="47"/>
      <c r="U117" s="140"/>
      <c r="V117" s="141"/>
      <c r="W117" s="47"/>
    </row>
    <row r="118" spans="1:23" ht="20.25" customHeight="1">
      <c r="A118" s="297"/>
      <c r="B118" s="297"/>
      <c r="C118" s="297"/>
      <c r="D118" s="300"/>
      <c r="E118" s="139"/>
      <c r="F118" s="47" t="s">
        <v>123</v>
      </c>
      <c r="G118" s="140"/>
      <c r="H118" s="140"/>
      <c r="I118" s="47"/>
      <c r="J118" s="140"/>
      <c r="K118" s="140"/>
      <c r="L118" s="140"/>
      <c r="M118" s="140"/>
      <c r="N118" s="140"/>
      <c r="O118" s="140"/>
      <c r="P118" s="140" t="str">
        <f>IF(P117&lt;2,"đạt ","ko đạt ")</f>
        <v xml:space="preserve">đạt </v>
      </c>
      <c r="Q118" s="47"/>
      <c r="R118" s="140"/>
      <c r="S118" s="140"/>
      <c r="T118" s="47"/>
      <c r="U118" s="140"/>
      <c r="V118" s="141"/>
      <c r="W118" s="47"/>
    </row>
    <row r="119" spans="1:23" ht="20.25" customHeight="1">
      <c r="A119" s="297"/>
      <c r="B119" s="297"/>
      <c r="C119" s="297"/>
      <c r="D119" s="299" t="s">
        <v>134</v>
      </c>
      <c r="E119" s="143" t="s">
        <v>135</v>
      </c>
      <c r="F119" s="47" t="s">
        <v>129</v>
      </c>
      <c r="G119" s="144"/>
      <c r="H119" s="144"/>
      <c r="I119" s="47"/>
      <c r="J119" s="144"/>
      <c r="K119" s="144"/>
      <c r="L119" s="144"/>
      <c r="M119" s="144"/>
      <c r="N119" s="144"/>
      <c r="O119" s="144"/>
      <c r="P119" s="144">
        <v>0</v>
      </c>
      <c r="Q119" s="47"/>
      <c r="R119" s="144"/>
      <c r="S119" s="144"/>
      <c r="T119" s="47"/>
      <c r="U119" s="144"/>
      <c r="V119" s="145"/>
      <c r="W119" s="47"/>
    </row>
    <row r="120" spans="1:23" ht="20.25" customHeight="1">
      <c r="A120" s="298"/>
      <c r="B120" s="298"/>
      <c r="C120" s="298"/>
      <c r="D120" s="300"/>
      <c r="E120" s="139"/>
      <c r="F120" s="47" t="s">
        <v>123</v>
      </c>
      <c r="G120" s="142"/>
      <c r="H120" s="142"/>
      <c r="I120" s="47"/>
      <c r="J120" s="142"/>
      <c r="K120" s="142"/>
      <c r="L120" s="142"/>
      <c r="M120" s="142"/>
      <c r="N120" s="142"/>
      <c r="O120" s="142"/>
      <c r="P120" s="142" t="str">
        <f>IF(P119&lt;3, "đạt", "không đạt")</f>
        <v>đạt</v>
      </c>
      <c r="Q120" s="47"/>
      <c r="R120" s="142"/>
      <c r="S120" s="142"/>
      <c r="T120" s="47"/>
      <c r="U120" s="142"/>
      <c r="V120" s="146"/>
      <c r="W120" s="47"/>
    </row>
    <row r="121" spans="1:23" ht="28.5" customHeight="1">
      <c r="A121" s="296">
        <v>12</v>
      </c>
      <c r="B121" s="296" t="s">
        <v>221</v>
      </c>
      <c r="C121" s="296" t="s">
        <v>127</v>
      </c>
      <c r="D121" s="299" t="s">
        <v>130</v>
      </c>
      <c r="E121" s="131" t="s">
        <v>131</v>
      </c>
      <c r="F121" s="47" t="s">
        <v>129</v>
      </c>
      <c r="G121" s="132"/>
      <c r="H121" s="132"/>
      <c r="I121" s="47"/>
      <c r="J121" s="132"/>
      <c r="K121" s="132"/>
      <c r="L121" s="132"/>
      <c r="M121" s="132"/>
      <c r="N121" s="132"/>
      <c r="O121" s="132"/>
      <c r="P121" s="132">
        <v>2.9</v>
      </c>
      <c r="Q121" s="47"/>
      <c r="R121" s="132"/>
      <c r="S121" s="132"/>
      <c r="T121" s="47"/>
      <c r="U121" s="132"/>
      <c r="V121" s="133"/>
      <c r="W121" s="47"/>
    </row>
    <row r="122" spans="1:23" ht="20.25" customHeight="1">
      <c r="A122" s="297"/>
      <c r="B122" s="297"/>
      <c r="C122" s="298"/>
      <c r="D122" s="300"/>
      <c r="E122" s="131"/>
      <c r="F122" s="47" t="s">
        <v>123</v>
      </c>
      <c r="G122" s="134"/>
      <c r="H122" s="134"/>
      <c r="I122" s="47"/>
      <c r="J122" s="134"/>
      <c r="K122" s="134"/>
      <c r="L122" s="134"/>
      <c r="M122" s="134"/>
      <c r="N122" s="134"/>
      <c r="O122" s="134"/>
      <c r="P122" s="134" t="str">
        <f>IF(P121&gt;1.5,"đạt ","ko đạt ")</f>
        <v xml:space="preserve">đạt </v>
      </c>
      <c r="Q122" s="47"/>
      <c r="R122" s="134"/>
      <c r="S122" s="134"/>
      <c r="T122" s="47"/>
      <c r="U122" s="134"/>
      <c r="V122" s="135"/>
      <c r="W122" s="47"/>
    </row>
    <row r="123" spans="1:23" ht="29.25" customHeight="1">
      <c r="A123" s="297"/>
      <c r="B123" s="297"/>
      <c r="C123" s="296" t="s">
        <v>128</v>
      </c>
      <c r="D123" s="299" t="s">
        <v>132</v>
      </c>
      <c r="E123" s="136" t="s">
        <v>133</v>
      </c>
      <c r="F123" s="47" t="s">
        <v>129</v>
      </c>
      <c r="G123" s="137"/>
      <c r="H123" s="137"/>
      <c r="I123" s="47"/>
      <c r="J123" s="137"/>
      <c r="K123" s="137"/>
      <c r="L123" s="137"/>
      <c r="M123" s="137"/>
      <c r="N123" s="137"/>
      <c r="O123" s="137"/>
      <c r="P123" s="137">
        <v>1</v>
      </c>
      <c r="Q123" s="47"/>
      <c r="R123" s="137"/>
      <c r="S123" s="137"/>
      <c r="T123" s="47"/>
      <c r="U123" s="137"/>
      <c r="V123" s="138"/>
      <c r="W123" s="47"/>
    </row>
    <row r="124" spans="1:23" ht="20.25" customHeight="1">
      <c r="A124" s="297"/>
      <c r="B124" s="297"/>
      <c r="C124" s="297"/>
      <c r="D124" s="300"/>
      <c r="E124" s="139"/>
      <c r="F124" s="47" t="s">
        <v>123</v>
      </c>
      <c r="G124" s="140"/>
      <c r="H124" s="140"/>
      <c r="I124" s="47"/>
      <c r="J124" s="140"/>
      <c r="K124" s="140"/>
      <c r="L124" s="140"/>
      <c r="M124" s="140"/>
      <c r="N124" s="140"/>
      <c r="O124" s="140"/>
      <c r="P124" s="140" t="str">
        <f>IF(P123=100%,"đạt ","ko đạt ")</f>
        <v xml:space="preserve">đạt </v>
      </c>
      <c r="Q124" s="47"/>
      <c r="R124" s="140"/>
      <c r="S124" s="140"/>
      <c r="T124" s="47"/>
      <c r="U124" s="140"/>
      <c r="V124" s="141"/>
      <c r="W124" s="47"/>
    </row>
    <row r="125" spans="1:23" ht="20.25" customHeight="1">
      <c r="A125" s="297"/>
      <c r="B125" s="297"/>
      <c r="C125" s="297"/>
      <c r="D125" s="299" t="s">
        <v>189</v>
      </c>
      <c r="E125" s="136" t="s">
        <v>188</v>
      </c>
      <c r="F125" s="47" t="s">
        <v>129</v>
      </c>
      <c r="G125" s="140"/>
      <c r="H125" s="140"/>
      <c r="I125" s="47"/>
      <c r="J125" s="140"/>
      <c r="K125" s="140"/>
      <c r="L125" s="140"/>
      <c r="M125" s="140"/>
      <c r="N125" s="140"/>
      <c r="O125" s="140"/>
      <c r="P125" s="140">
        <v>0</v>
      </c>
      <c r="Q125" s="47"/>
      <c r="R125" s="140"/>
      <c r="S125" s="140"/>
      <c r="T125" s="47"/>
      <c r="U125" s="140"/>
      <c r="V125" s="141"/>
      <c r="W125" s="47"/>
    </row>
    <row r="126" spans="1:23" ht="26.25" customHeight="1">
      <c r="A126" s="297"/>
      <c r="B126" s="297"/>
      <c r="C126" s="298"/>
      <c r="D126" s="300"/>
      <c r="E126" s="139"/>
      <c r="F126" s="75" t="s">
        <v>123</v>
      </c>
      <c r="G126" s="140"/>
      <c r="H126" s="142"/>
      <c r="I126" s="47"/>
      <c r="J126" s="142"/>
      <c r="K126" s="140"/>
      <c r="L126" s="140"/>
      <c r="M126" s="140"/>
      <c r="N126" s="142"/>
      <c r="O126" s="140"/>
      <c r="P126" s="142" t="str">
        <f>IF(P125&lt;2,"đạt ","ko đạt ")</f>
        <v xml:space="preserve">đạt </v>
      </c>
      <c r="Q126" s="47"/>
      <c r="R126" s="142"/>
      <c r="S126" s="140"/>
      <c r="T126" s="47"/>
      <c r="U126" s="142"/>
      <c r="V126" s="141"/>
      <c r="W126" s="47"/>
    </row>
    <row r="127" spans="1:23" ht="20.25" customHeight="1">
      <c r="A127" s="297"/>
      <c r="B127" s="297"/>
      <c r="C127" s="296" t="s">
        <v>162</v>
      </c>
      <c r="D127" s="299" t="s">
        <v>185</v>
      </c>
      <c r="E127" s="136" t="s">
        <v>186</v>
      </c>
      <c r="F127" s="47" t="s">
        <v>129</v>
      </c>
      <c r="G127" s="140"/>
      <c r="H127" s="140"/>
      <c r="I127" s="47"/>
      <c r="J127" s="140"/>
      <c r="K127" s="140"/>
      <c r="L127" s="140"/>
      <c r="M127" s="140"/>
      <c r="N127" s="140"/>
      <c r="O127" s="140"/>
      <c r="P127" s="140">
        <v>0</v>
      </c>
      <c r="Q127" s="47"/>
      <c r="R127" s="140"/>
      <c r="S127" s="140"/>
      <c r="T127" s="47"/>
      <c r="U127" s="140"/>
      <c r="V127" s="141"/>
      <c r="W127" s="47"/>
    </row>
    <row r="128" spans="1:23" ht="20.25" customHeight="1">
      <c r="A128" s="297"/>
      <c r="B128" s="297"/>
      <c r="C128" s="297"/>
      <c r="D128" s="300"/>
      <c r="E128" s="139"/>
      <c r="F128" s="47" t="s">
        <v>123</v>
      </c>
      <c r="G128" s="140"/>
      <c r="H128" s="140"/>
      <c r="I128" s="47"/>
      <c r="J128" s="140"/>
      <c r="K128" s="140"/>
      <c r="L128" s="140"/>
      <c r="M128" s="140"/>
      <c r="N128" s="140"/>
      <c r="O128" s="140"/>
      <c r="P128" s="140" t="str">
        <f>IF(P127&lt;2,"đạt ","ko đạt ")</f>
        <v xml:space="preserve">đạt </v>
      </c>
      <c r="Q128" s="47"/>
      <c r="R128" s="140"/>
      <c r="S128" s="140"/>
      <c r="T128" s="47"/>
      <c r="U128" s="140"/>
      <c r="V128" s="141"/>
      <c r="W128" s="47"/>
    </row>
    <row r="129" spans="1:23" ht="20.25" customHeight="1">
      <c r="A129" s="297"/>
      <c r="B129" s="297"/>
      <c r="C129" s="297"/>
      <c r="D129" s="299" t="s">
        <v>134</v>
      </c>
      <c r="E129" s="143" t="s">
        <v>135</v>
      </c>
      <c r="F129" s="47" t="s">
        <v>129</v>
      </c>
      <c r="G129" s="144"/>
      <c r="H129" s="144"/>
      <c r="I129" s="47"/>
      <c r="J129" s="144"/>
      <c r="K129" s="144"/>
      <c r="L129" s="144"/>
      <c r="M129" s="144"/>
      <c r="N129" s="144"/>
      <c r="O129" s="144"/>
      <c r="P129" s="144">
        <v>0</v>
      </c>
      <c r="Q129" s="47"/>
      <c r="R129" s="144"/>
      <c r="S129" s="144"/>
      <c r="T129" s="47"/>
      <c r="U129" s="144"/>
      <c r="V129" s="145"/>
      <c r="W129" s="47"/>
    </row>
    <row r="130" spans="1:23" ht="24.75" customHeight="1">
      <c r="A130" s="298"/>
      <c r="B130" s="298"/>
      <c r="C130" s="298"/>
      <c r="D130" s="300"/>
      <c r="E130" s="139"/>
      <c r="F130" s="47" t="s">
        <v>123</v>
      </c>
      <c r="G130" s="142"/>
      <c r="H130" s="142"/>
      <c r="I130" s="47"/>
      <c r="J130" s="142"/>
      <c r="K130" s="142"/>
      <c r="L130" s="142"/>
      <c r="M130" s="142"/>
      <c r="N130" s="142"/>
      <c r="O130" s="142"/>
      <c r="P130" s="142" t="str">
        <f>IF(P129&lt;3, "đạt", "không đạt")</f>
        <v>đạt</v>
      </c>
      <c r="Q130" s="47"/>
      <c r="R130" s="142"/>
      <c r="S130" s="142"/>
      <c r="T130" s="47"/>
      <c r="U130" s="142"/>
      <c r="V130" s="146"/>
      <c r="W130" s="47"/>
    </row>
    <row r="131" spans="1:23" ht="31.5" customHeight="1">
      <c r="A131" s="296">
        <v>13</v>
      </c>
      <c r="B131" s="296" t="s">
        <v>222</v>
      </c>
      <c r="C131" s="296" t="s">
        <v>127</v>
      </c>
      <c r="D131" s="299" t="s">
        <v>130</v>
      </c>
      <c r="E131" s="131" t="s">
        <v>131</v>
      </c>
      <c r="F131" s="47" t="s">
        <v>129</v>
      </c>
      <c r="G131" s="132"/>
      <c r="H131" s="132"/>
      <c r="I131" s="47"/>
      <c r="J131" s="132"/>
      <c r="K131" s="132"/>
      <c r="L131" s="132"/>
      <c r="M131" s="132"/>
      <c r="N131" s="132"/>
      <c r="O131" s="132"/>
      <c r="P131" s="132"/>
      <c r="Q131" s="47"/>
      <c r="R131" s="132"/>
      <c r="S131" s="132"/>
      <c r="T131" s="47"/>
      <c r="U131" s="132"/>
      <c r="V131" s="133"/>
      <c r="W131" s="47"/>
    </row>
    <row r="132" spans="1:23" ht="20.25" customHeight="1">
      <c r="A132" s="297"/>
      <c r="B132" s="297"/>
      <c r="C132" s="298"/>
      <c r="D132" s="300"/>
      <c r="E132" s="131"/>
      <c r="F132" s="47" t="s">
        <v>123</v>
      </c>
      <c r="G132" s="134"/>
      <c r="H132" s="134"/>
      <c r="I132" s="47"/>
      <c r="J132" s="134"/>
      <c r="K132" s="134"/>
      <c r="L132" s="134"/>
      <c r="M132" s="134"/>
      <c r="N132" s="134"/>
      <c r="O132" s="134"/>
      <c r="P132" s="134"/>
      <c r="Q132" s="47">
        <v>3</v>
      </c>
      <c r="R132" s="134"/>
      <c r="S132" s="134"/>
      <c r="T132" s="47"/>
      <c r="U132" s="134"/>
      <c r="V132" s="135"/>
      <c r="W132" s="47"/>
    </row>
    <row r="133" spans="1:23" ht="27" customHeight="1">
      <c r="A133" s="297"/>
      <c r="B133" s="297"/>
      <c r="C133" s="296" t="s">
        <v>128</v>
      </c>
      <c r="D133" s="299" t="s">
        <v>132</v>
      </c>
      <c r="E133" s="136" t="s">
        <v>133</v>
      </c>
      <c r="F133" s="47" t="s">
        <v>129</v>
      </c>
      <c r="G133" s="137"/>
      <c r="H133" s="137"/>
      <c r="I133" s="47"/>
      <c r="J133" s="137"/>
      <c r="K133" s="137"/>
      <c r="L133" s="137"/>
      <c r="M133" s="137"/>
      <c r="N133" s="137"/>
      <c r="O133" s="137"/>
      <c r="P133" s="137"/>
      <c r="Q133" s="47" t="str">
        <f>IF(Q132&gt;1.5,"đạt ","ko đạt ")</f>
        <v xml:space="preserve">đạt </v>
      </c>
      <c r="R133" s="137"/>
      <c r="S133" s="137"/>
      <c r="T133" s="47"/>
      <c r="U133" s="137"/>
      <c r="V133" s="138"/>
      <c r="W133" s="47"/>
    </row>
    <row r="134" spans="1:23" ht="20.25" customHeight="1">
      <c r="A134" s="297"/>
      <c r="B134" s="297"/>
      <c r="C134" s="297"/>
      <c r="D134" s="300"/>
      <c r="E134" s="139"/>
      <c r="F134" s="47" t="s">
        <v>123</v>
      </c>
      <c r="G134" s="140"/>
      <c r="H134" s="140"/>
      <c r="I134" s="47"/>
      <c r="J134" s="140"/>
      <c r="K134" s="140"/>
      <c r="L134" s="140"/>
      <c r="M134" s="140"/>
      <c r="N134" s="140"/>
      <c r="O134" s="140"/>
      <c r="P134" s="140"/>
      <c r="Q134" s="47">
        <v>1</v>
      </c>
      <c r="R134" s="140"/>
      <c r="S134" s="140"/>
      <c r="T134" s="47"/>
      <c r="U134" s="140"/>
      <c r="V134" s="141"/>
      <c r="W134" s="47"/>
    </row>
    <row r="135" spans="1:23" ht="20.25" customHeight="1">
      <c r="A135" s="297"/>
      <c r="B135" s="297"/>
      <c r="C135" s="297"/>
      <c r="D135" s="299" t="s">
        <v>189</v>
      </c>
      <c r="E135" s="136" t="s">
        <v>188</v>
      </c>
      <c r="F135" s="47" t="s">
        <v>129</v>
      </c>
      <c r="G135" s="140"/>
      <c r="H135" s="140"/>
      <c r="I135" s="47"/>
      <c r="J135" s="140"/>
      <c r="K135" s="140"/>
      <c r="L135" s="140"/>
      <c r="M135" s="140"/>
      <c r="N135" s="140"/>
      <c r="O135" s="140"/>
      <c r="P135" s="140"/>
      <c r="Q135" s="47" t="str">
        <f>IF(Q134=100%,"đạt ","ko đạt ")</f>
        <v xml:space="preserve">đạt </v>
      </c>
      <c r="R135" s="140"/>
      <c r="S135" s="140"/>
      <c r="T135" s="47"/>
      <c r="U135" s="140"/>
      <c r="V135" s="141"/>
      <c r="W135" s="47"/>
    </row>
    <row r="136" spans="1:23" ht="25.5" customHeight="1">
      <c r="A136" s="297"/>
      <c r="B136" s="297"/>
      <c r="C136" s="298"/>
      <c r="D136" s="300"/>
      <c r="E136" s="139"/>
      <c r="F136" s="75" t="s">
        <v>123</v>
      </c>
      <c r="G136" s="140"/>
      <c r="H136" s="142"/>
      <c r="I136" s="47"/>
      <c r="J136" s="142"/>
      <c r="K136" s="140"/>
      <c r="L136" s="140"/>
      <c r="M136" s="140"/>
      <c r="N136" s="142"/>
      <c r="O136" s="140"/>
      <c r="P136" s="142"/>
      <c r="Q136" s="47">
        <v>0</v>
      </c>
      <c r="R136" s="142"/>
      <c r="S136" s="140"/>
      <c r="T136" s="47"/>
      <c r="U136" s="142"/>
      <c r="V136" s="141"/>
      <c r="W136" s="47"/>
    </row>
    <row r="137" spans="1:23" ht="20.25" customHeight="1">
      <c r="A137" s="297"/>
      <c r="B137" s="297"/>
      <c r="C137" s="296" t="s">
        <v>162</v>
      </c>
      <c r="D137" s="299" t="s">
        <v>185</v>
      </c>
      <c r="E137" s="136" t="s">
        <v>186</v>
      </c>
      <c r="F137" s="47" t="s">
        <v>129</v>
      </c>
      <c r="G137" s="140"/>
      <c r="H137" s="140"/>
      <c r="I137" s="47"/>
      <c r="J137" s="140"/>
      <c r="K137" s="140"/>
      <c r="L137" s="140"/>
      <c r="M137" s="140"/>
      <c r="N137" s="140"/>
      <c r="O137" s="140"/>
      <c r="P137" s="140"/>
      <c r="Q137" s="47" t="str">
        <f>IF(Q136&lt;2,"đạt ","ko đạt ")</f>
        <v xml:space="preserve">đạt </v>
      </c>
      <c r="R137" s="140"/>
      <c r="S137" s="140"/>
      <c r="T137" s="47"/>
      <c r="U137" s="140"/>
      <c r="V137" s="141"/>
      <c r="W137" s="47"/>
    </row>
    <row r="138" spans="1:23" ht="20.25" customHeight="1">
      <c r="A138" s="297"/>
      <c r="B138" s="297"/>
      <c r="C138" s="297"/>
      <c r="D138" s="300"/>
      <c r="E138" s="139"/>
      <c r="F138" s="47" t="s">
        <v>123</v>
      </c>
      <c r="G138" s="140"/>
      <c r="H138" s="140"/>
      <c r="I138" s="47"/>
      <c r="J138" s="140"/>
      <c r="K138" s="140"/>
      <c r="L138" s="140"/>
      <c r="M138" s="140"/>
      <c r="N138" s="140"/>
      <c r="O138" s="140"/>
      <c r="P138" s="140"/>
      <c r="Q138" s="47">
        <v>0</v>
      </c>
      <c r="R138" s="140"/>
      <c r="S138" s="140"/>
      <c r="T138" s="47"/>
      <c r="U138" s="140"/>
      <c r="V138" s="141"/>
      <c r="W138" s="47"/>
    </row>
    <row r="139" spans="1:23" ht="20.25" customHeight="1">
      <c r="A139" s="297"/>
      <c r="B139" s="297"/>
      <c r="C139" s="297"/>
      <c r="D139" s="299" t="s">
        <v>134</v>
      </c>
      <c r="E139" s="143" t="s">
        <v>135</v>
      </c>
      <c r="F139" s="47" t="s">
        <v>129</v>
      </c>
      <c r="G139" s="144"/>
      <c r="H139" s="144"/>
      <c r="I139" s="47"/>
      <c r="J139" s="144"/>
      <c r="K139" s="144"/>
      <c r="L139" s="144"/>
      <c r="M139" s="144"/>
      <c r="N139" s="144"/>
      <c r="O139" s="144"/>
      <c r="P139" s="144"/>
      <c r="Q139" s="47" t="str">
        <f>IF(Q138&lt;2,"đạt ","ko đạt ")</f>
        <v xml:space="preserve">đạt </v>
      </c>
      <c r="R139" s="144"/>
      <c r="S139" s="144"/>
      <c r="T139" s="47"/>
      <c r="U139" s="144"/>
      <c r="V139" s="145"/>
      <c r="W139" s="47"/>
    </row>
    <row r="140" spans="1:23" ht="20.25" customHeight="1">
      <c r="A140" s="298"/>
      <c r="B140" s="298"/>
      <c r="C140" s="298"/>
      <c r="D140" s="300"/>
      <c r="E140" s="139"/>
      <c r="F140" s="47" t="s">
        <v>123</v>
      </c>
      <c r="G140" s="142"/>
      <c r="H140" s="142"/>
      <c r="I140" s="47"/>
      <c r="J140" s="142"/>
      <c r="K140" s="142"/>
      <c r="L140" s="142"/>
      <c r="M140" s="142"/>
      <c r="N140" s="142"/>
      <c r="O140" s="142"/>
      <c r="P140" s="142"/>
      <c r="Q140" s="47">
        <v>0</v>
      </c>
      <c r="R140" s="142"/>
      <c r="S140" s="142"/>
      <c r="T140" s="47"/>
      <c r="U140" s="142"/>
      <c r="V140" s="146"/>
      <c r="W140" s="47"/>
    </row>
    <row r="141" spans="1:23" ht="27.75" customHeight="1">
      <c r="A141" s="296">
        <v>14</v>
      </c>
      <c r="B141" s="296" t="s">
        <v>223</v>
      </c>
      <c r="C141" s="296" t="s">
        <v>127</v>
      </c>
      <c r="D141" s="299" t="s">
        <v>130</v>
      </c>
      <c r="E141" s="131" t="s">
        <v>131</v>
      </c>
      <c r="F141" s="47" t="s">
        <v>129</v>
      </c>
      <c r="G141" s="132"/>
      <c r="H141" s="132"/>
      <c r="I141" s="47"/>
      <c r="J141" s="132"/>
      <c r="K141" s="132"/>
      <c r="L141" s="132"/>
      <c r="M141" s="132"/>
      <c r="N141" s="132"/>
      <c r="O141" s="132"/>
      <c r="P141" s="132"/>
      <c r="Q141" s="47" t="str">
        <f>IF(Q140&lt;3, "đạt", "không đạt")</f>
        <v>đạt</v>
      </c>
      <c r="R141" s="132"/>
      <c r="S141" s="132"/>
      <c r="T141" s="47"/>
      <c r="U141" s="132"/>
      <c r="V141" s="133"/>
      <c r="W141" s="47"/>
    </row>
    <row r="142" spans="1:23" ht="20.25" customHeight="1">
      <c r="A142" s="297"/>
      <c r="B142" s="297"/>
      <c r="C142" s="298"/>
      <c r="D142" s="300"/>
      <c r="E142" s="131"/>
      <c r="F142" s="47" t="s">
        <v>123</v>
      </c>
      <c r="G142" s="134"/>
      <c r="H142" s="134"/>
      <c r="I142" s="47"/>
      <c r="J142" s="134"/>
      <c r="K142" s="134"/>
      <c r="L142" s="134"/>
      <c r="M142" s="134"/>
      <c r="N142" s="134"/>
      <c r="O142" s="134"/>
      <c r="P142" s="134"/>
      <c r="Q142" s="47">
        <v>3</v>
      </c>
      <c r="R142" s="134"/>
      <c r="S142" s="134"/>
      <c r="T142" s="47"/>
      <c r="U142" s="134"/>
      <c r="V142" s="135"/>
      <c r="W142" s="47"/>
    </row>
    <row r="143" spans="1:23" ht="28.5" customHeight="1">
      <c r="A143" s="297"/>
      <c r="B143" s="297"/>
      <c r="C143" s="296" t="s">
        <v>128</v>
      </c>
      <c r="D143" s="299" t="s">
        <v>132</v>
      </c>
      <c r="E143" s="136" t="s">
        <v>133</v>
      </c>
      <c r="F143" s="47" t="s">
        <v>129</v>
      </c>
      <c r="G143" s="137"/>
      <c r="H143" s="137"/>
      <c r="I143" s="47"/>
      <c r="J143" s="137"/>
      <c r="K143" s="137"/>
      <c r="L143" s="137"/>
      <c r="M143" s="137"/>
      <c r="N143" s="137"/>
      <c r="O143" s="137"/>
      <c r="P143" s="137"/>
      <c r="Q143" s="47" t="str">
        <f>IF(Q142&gt;1.5,"đạt ","ko đạt ")</f>
        <v xml:space="preserve">đạt </v>
      </c>
      <c r="R143" s="137"/>
      <c r="S143" s="137"/>
      <c r="T143" s="47"/>
      <c r="U143" s="137"/>
      <c r="V143" s="138"/>
      <c r="W143" s="47"/>
    </row>
    <row r="144" spans="1:23" ht="20.25" customHeight="1">
      <c r="A144" s="297"/>
      <c r="B144" s="297"/>
      <c r="C144" s="297"/>
      <c r="D144" s="300"/>
      <c r="E144" s="139"/>
      <c r="F144" s="47" t="s">
        <v>123</v>
      </c>
      <c r="G144" s="140"/>
      <c r="H144" s="140"/>
      <c r="I144" s="47"/>
      <c r="J144" s="140"/>
      <c r="K144" s="140"/>
      <c r="L144" s="140"/>
      <c r="M144" s="140"/>
      <c r="N144" s="140"/>
      <c r="O144" s="140"/>
      <c r="P144" s="140"/>
      <c r="Q144" s="47">
        <v>1</v>
      </c>
      <c r="R144" s="140"/>
      <c r="S144" s="140"/>
      <c r="T144" s="47"/>
      <c r="U144" s="140"/>
      <c r="V144" s="141"/>
      <c r="W144" s="47"/>
    </row>
    <row r="145" spans="1:23" ht="20.25" customHeight="1">
      <c r="A145" s="297"/>
      <c r="B145" s="297"/>
      <c r="C145" s="297"/>
      <c r="D145" s="299" t="s">
        <v>189</v>
      </c>
      <c r="E145" s="136" t="s">
        <v>188</v>
      </c>
      <c r="F145" s="47" t="s">
        <v>129</v>
      </c>
      <c r="G145" s="140"/>
      <c r="H145" s="140"/>
      <c r="I145" s="47"/>
      <c r="J145" s="140"/>
      <c r="K145" s="140"/>
      <c r="L145" s="140"/>
      <c r="M145" s="140"/>
      <c r="N145" s="140"/>
      <c r="O145" s="140"/>
      <c r="P145" s="140"/>
      <c r="Q145" s="47" t="str">
        <f>IF(Q144=100%,"đạt ","ko đạt ")</f>
        <v xml:space="preserve">đạt </v>
      </c>
      <c r="R145" s="140"/>
      <c r="S145" s="140"/>
      <c r="T145" s="47"/>
      <c r="U145" s="140"/>
      <c r="V145" s="141"/>
      <c r="W145" s="47"/>
    </row>
    <row r="146" spans="1:23" ht="20.25" customHeight="1">
      <c r="A146" s="297"/>
      <c r="B146" s="297"/>
      <c r="C146" s="298"/>
      <c r="D146" s="300"/>
      <c r="E146" s="139"/>
      <c r="F146" s="75" t="s">
        <v>123</v>
      </c>
      <c r="G146" s="140"/>
      <c r="H146" s="142"/>
      <c r="I146" s="47"/>
      <c r="J146" s="142"/>
      <c r="K146" s="140"/>
      <c r="L146" s="140"/>
      <c r="M146" s="140"/>
      <c r="N146" s="142"/>
      <c r="O146" s="140"/>
      <c r="P146" s="142"/>
      <c r="Q146" s="47">
        <v>0</v>
      </c>
      <c r="R146" s="142"/>
      <c r="S146" s="140"/>
      <c r="T146" s="47"/>
      <c r="U146" s="142"/>
      <c r="V146" s="141"/>
      <c r="W146" s="47"/>
    </row>
    <row r="147" spans="1:23" ht="20.25" customHeight="1">
      <c r="A147" s="297"/>
      <c r="B147" s="297"/>
      <c r="C147" s="296" t="s">
        <v>162</v>
      </c>
      <c r="D147" s="299" t="s">
        <v>185</v>
      </c>
      <c r="E147" s="136" t="s">
        <v>186</v>
      </c>
      <c r="F147" s="47" t="s">
        <v>129</v>
      </c>
      <c r="G147" s="140"/>
      <c r="H147" s="140"/>
      <c r="I147" s="47"/>
      <c r="J147" s="140"/>
      <c r="K147" s="140"/>
      <c r="L147" s="140"/>
      <c r="M147" s="140"/>
      <c r="N147" s="140"/>
      <c r="O147" s="140"/>
      <c r="P147" s="140"/>
      <c r="Q147" s="47" t="str">
        <f>IF(Q146&lt;2,"đạt ","ko đạt ")</f>
        <v xml:space="preserve">đạt </v>
      </c>
      <c r="R147" s="140"/>
      <c r="S147" s="140"/>
      <c r="T147" s="47"/>
      <c r="U147" s="140"/>
      <c r="V147" s="141"/>
      <c r="W147" s="47"/>
    </row>
    <row r="148" spans="1:23" ht="20.25" customHeight="1">
      <c r="A148" s="297"/>
      <c r="B148" s="297"/>
      <c r="C148" s="297"/>
      <c r="D148" s="300"/>
      <c r="E148" s="139"/>
      <c r="F148" s="47" t="s">
        <v>123</v>
      </c>
      <c r="G148" s="140"/>
      <c r="H148" s="140"/>
      <c r="I148" s="47"/>
      <c r="J148" s="140"/>
      <c r="K148" s="140"/>
      <c r="L148" s="140"/>
      <c r="M148" s="140"/>
      <c r="N148" s="140"/>
      <c r="O148" s="140"/>
      <c r="P148" s="140"/>
      <c r="Q148" s="47">
        <v>0</v>
      </c>
      <c r="R148" s="140"/>
      <c r="S148" s="140"/>
      <c r="T148" s="47"/>
      <c r="U148" s="140"/>
      <c r="V148" s="141"/>
      <c r="W148" s="47"/>
    </row>
    <row r="149" spans="1:23" ht="20.25" customHeight="1">
      <c r="A149" s="297"/>
      <c r="B149" s="297"/>
      <c r="C149" s="297"/>
      <c r="D149" s="299" t="s">
        <v>134</v>
      </c>
      <c r="E149" s="143" t="s">
        <v>135</v>
      </c>
      <c r="F149" s="47" t="s">
        <v>129</v>
      </c>
      <c r="G149" s="144"/>
      <c r="H149" s="144"/>
      <c r="I149" s="47"/>
      <c r="J149" s="144"/>
      <c r="K149" s="144"/>
      <c r="L149" s="144"/>
      <c r="M149" s="144"/>
      <c r="N149" s="144"/>
      <c r="O149" s="144"/>
      <c r="P149" s="144"/>
      <c r="Q149" s="47" t="str">
        <f>IF(Q148&lt;2,"đạt ","ko đạt ")</f>
        <v xml:space="preserve">đạt </v>
      </c>
      <c r="R149" s="144"/>
      <c r="S149" s="144"/>
      <c r="T149" s="47"/>
      <c r="U149" s="144"/>
      <c r="V149" s="145"/>
      <c r="W149" s="47"/>
    </row>
    <row r="150" spans="1:23" ht="27.75" customHeight="1">
      <c r="A150" s="298"/>
      <c r="B150" s="298"/>
      <c r="C150" s="298"/>
      <c r="D150" s="300"/>
      <c r="E150" s="139"/>
      <c r="F150" s="47" t="s">
        <v>123</v>
      </c>
      <c r="G150" s="142"/>
      <c r="H150" s="142"/>
      <c r="I150" s="47"/>
      <c r="J150" s="142"/>
      <c r="K150" s="142"/>
      <c r="L150" s="142"/>
      <c r="M150" s="142"/>
      <c r="N150" s="142"/>
      <c r="O150" s="142"/>
      <c r="P150" s="142"/>
      <c r="Q150" s="47">
        <v>0</v>
      </c>
      <c r="R150" s="142"/>
      <c r="S150" s="142"/>
      <c r="T150" s="47"/>
      <c r="U150" s="142"/>
      <c r="V150" s="146"/>
      <c r="W150" s="47"/>
    </row>
    <row r="151" spans="1:23" ht="28.5" customHeight="1">
      <c r="A151" s="296">
        <v>15</v>
      </c>
      <c r="B151" s="296" t="s">
        <v>224</v>
      </c>
      <c r="C151" s="296" t="s">
        <v>127</v>
      </c>
      <c r="D151" s="299" t="s">
        <v>130</v>
      </c>
      <c r="E151" s="131" t="s">
        <v>131</v>
      </c>
      <c r="F151" s="47" t="s">
        <v>129</v>
      </c>
      <c r="G151" s="132"/>
      <c r="H151" s="132"/>
      <c r="I151" s="47"/>
      <c r="J151" s="132"/>
      <c r="K151" s="132"/>
      <c r="L151" s="132"/>
      <c r="M151" s="132"/>
      <c r="N151" s="132"/>
      <c r="O151" s="132"/>
      <c r="P151" s="132"/>
      <c r="Q151" s="47" t="str">
        <f>IF(Q150&lt;3, "đạt", "không đạt")</f>
        <v>đạt</v>
      </c>
      <c r="R151" s="132"/>
      <c r="S151" s="132"/>
      <c r="T151" s="47"/>
      <c r="U151" s="132"/>
      <c r="V151" s="133"/>
      <c r="W151" s="47"/>
    </row>
    <row r="152" spans="1:23" ht="20.25" customHeight="1">
      <c r="A152" s="297"/>
      <c r="B152" s="297"/>
      <c r="C152" s="298"/>
      <c r="D152" s="300"/>
      <c r="E152" s="131"/>
      <c r="F152" s="47" t="s">
        <v>123</v>
      </c>
      <c r="G152" s="134"/>
      <c r="H152" s="134"/>
      <c r="I152" s="47"/>
      <c r="J152" s="134"/>
      <c r="K152" s="134"/>
      <c r="L152" s="134"/>
      <c r="M152" s="134"/>
      <c r="N152" s="134"/>
      <c r="O152" s="134"/>
      <c r="P152" s="134"/>
      <c r="Q152" s="47">
        <v>2.95</v>
      </c>
      <c r="R152" s="134"/>
      <c r="S152" s="134"/>
      <c r="T152" s="47"/>
      <c r="U152" s="134"/>
      <c r="V152" s="135"/>
      <c r="W152" s="47"/>
    </row>
    <row r="153" spans="1:23" ht="30" customHeight="1">
      <c r="A153" s="297"/>
      <c r="B153" s="297"/>
      <c r="C153" s="296" t="s">
        <v>128</v>
      </c>
      <c r="D153" s="299" t="s">
        <v>132</v>
      </c>
      <c r="E153" s="136" t="s">
        <v>133</v>
      </c>
      <c r="F153" s="47" t="s">
        <v>129</v>
      </c>
      <c r="G153" s="137"/>
      <c r="H153" s="137"/>
      <c r="I153" s="47"/>
      <c r="J153" s="137"/>
      <c r="K153" s="137"/>
      <c r="L153" s="137"/>
      <c r="M153" s="137"/>
      <c r="N153" s="137"/>
      <c r="O153" s="137"/>
      <c r="P153" s="137"/>
      <c r="Q153" s="47" t="str">
        <f>IF(Q152&gt;1.5,"đạt ","ko đạt ")</f>
        <v xml:space="preserve">đạt </v>
      </c>
      <c r="R153" s="137"/>
      <c r="S153" s="137"/>
      <c r="T153" s="47"/>
      <c r="U153" s="137"/>
      <c r="V153" s="138"/>
      <c r="W153" s="47"/>
    </row>
    <row r="154" spans="1:23" ht="20.25" customHeight="1">
      <c r="A154" s="297"/>
      <c r="B154" s="297"/>
      <c r="C154" s="297"/>
      <c r="D154" s="300"/>
      <c r="E154" s="139"/>
      <c r="F154" s="47" t="s">
        <v>123</v>
      </c>
      <c r="G154" s="140"/>
      <c r="H154" s="140"/>
      <c r="I154" s="47"/>
      <c r="J154" s="140"/>
      <c r="K154" s="140"/>
      <c r="L154" s="140"/>
      <c r="M154" s="140"/>
      <c r="N154" s="140"/>
      <c r="O154" s="140"/>
      <c r="P154" s="140"/>
      <c r="Q154" s="47">
        <v>1</v>
      </c>
      <c r="R154" s="140"/>
      <c r="S154" s="140"/>
      <c r="T154" s="47"/>
      <c r="U154" s="140"/>
      <c r="V154" s="141"/>
      <c r="W154" s="47"/>
    </row>
    <row r="155" spans="1:23" ht="20.25" customHeight="1">
      <c r="A155" s="297"/>
      <c r="B155" s="297"/>
      <c r="C155" s="297"/>
      <c r="D155" s="299" t="s">
        <v>189</v>
      </c>
      <c r="E155" s="136" t="s">
        <v>188</v>
      </c>
      <c r="F155" s="47" t="s">
        <v>129</v>
      </c>
      <c r="G155" s="140"/>
      <c r="H155" s="140"/>
      <c r="I155" s="47"/>
      <c r="J155" s="140"/>
      <c r="K155" s="140"/>
      <c r="L155" s="140"/>
      <c r="M155" s="140"/>
      <c r="N155" s="140"/>
      <c r="O155" s="140"/>
      <c r="P155" s="140"/>
      <c r="Q155" s="47" t="str">
        <f>IF(Q154=100%,"đạt ","ko đạt ")</f>
        <v xml:space="preserve">đạt </v>
      </c>
      <c r="R155" s="140"/>
      <c r="S155" s="140"/>
      <c r="T155" s="47"/>
      <c r="U155" s="140"/>
      <c r="V155" s="141"/>
      <c r="W155" s="47"/>
    </row>
    <row r="156" spans="1:23" ht="27.75" customHeight="1">
      <c r="A156" s="297"/>
      <c r="B156" s="297"/>
      <c r="C156" s="298"/>
      <c r="D156" s="300"/>
      <c r="E156" s="139"/>
      <c r="F156" s="75" t="s">
        <v>123</v>
      </c>
      <c r="G156" s="140"/>
      <c r="H156" s="142"/>
      <c r="I156" s="47"/>
      <c r="J156" s="142"/>
      <c r="K156" s="140"/>
      <c r="L156" s="140"/>
      <c r="M156" s="140"/>
      <c r="N156" s="142"/>
      <c r="O156" s="140"/>
      <c r="P156" s="142"/>
      <c r="Q156" s="47">
        <v>0</v>
      </c>
      <c r="R156" s="142"/>
      <c r="S156" s="140"/>
      <c r="T156" s="47"/>
      <c r="U156" s="142"/>
      <c r="V156" s="141"/>
      <c r="W156" s="47"/>
    </row>
    <row r="157" spans="1:23" ht="20.25" customHeight="1">
      <c r="A157" s="297"/>
      <c r="B157" s="297"/>
      <c r="C157" s="296" t="s">
        <v>162</v>
      </c>
      <c r="D157" s="299" t="s">
        <v>185</v>
      </c>
      <c r="E157" s="136" t="s">
        <v>186</v>
      </c>
      <c r="F157" s="47" t="s">
        <v>129</v>
      </c>
      <c r="G157" s="140"/>
      <c r="H157" s="140"/>
      <c r="I157" s="47"/>
      <c r="J157" s="140"/>
      <c r="K157" s="140"/>
      <c r="L157" s="140"/>
      <c r="M157" s="140"/>
      <c r="N157" s="140"/>
      <c r="O157" s="140"/>
      <c r="P157" s="140"/>
      <c r="Q157" s="47" t="str">
        <f>IF(Q156&lt;2,"đạt ","ko đạt ")</f>
        <v xml:space="preserve">đạt </v>
      </c>
      <c r="R157" s="140"/>
      <c r="S157" s="140"/>
      <c r="T157" s="47"/>
      <c r="U157" s="140"/>
      <c r="V157" s="141"/>
      <c r="W157" s="47"/>
    </row>
    <row r="158" spans="1:23" ht="24.75" customHeight="1">
      <c r="A158" s="297"/>
      <c r="B158" s="297"/>
      <c r="C158" s="297"/>
      <c r="D158" s="300"/>
      <c r="E158" s="139"/>
      <c r="F158" s="47" t="s">
        <v>123</v>
      </c>
      <c r="G158" s="140"/>
      <c r="H158" s="140"/>
      <c r="I158" s="47"/>
      <c r="J158" s="140"/>
      <c r="K158" s="140"/>
      <c r="L158" s="140"/>
      <c r="M158" s="140"/>
      <c r="N158" s="140"/>
      <c r="O158" s="140"/>
      <c r="P158" s="140"/>
      <c r="Q158" s="47">
        <v>0</v>
      </c>
      <c r="R158" s="140"/>
      <c r="S158" s="140"/>
      <c r="T158" s="47"/>
      <c r="U158" s="140"/>
      <c r="V158" s="141"/>
      <c r="W158" s="47"/>
    </row>
    <row r="159" spans="1:23" ht="20.25" customHeight="1">
      <c r="A159" s="297"/>
      <c r="B159" s="297"/>
      <c r="C159" s="297"/>
      <c r="D159" s="299" t="s">
        <v>134</v>
      </c>
      <c r="E159" s="143" t="s">
        <v>135</v>
      </c>
      <c r="F159" s="47" t="s">
        <v>129</v>
      </c>
      <c r="G159" s="144"/>
      <c r="H159" s="144"/>
      <c r="I159" s="47"/>
      <c r="J159" s="144"/>
      <c r="K159" s="144"/>
      <c r="L159" s="144"/>
      <c r="M159" s="144"/>
      <c r="N159" s="144"/>
      <c r="O159" s="144"/>
      <c r="P159" s="144"/>
      <c r="Q159" s="47" t="str">
        <f>IF(Q158&lt;2,"đạt ","ko đạt ")</f>
        <v xml:space="preserve">đạt </v>
      </c>
      <c r="R159" s="144"/>
      <c r="S159" s="144"/>
      <c r="T159" s="47"/>
      <c r="U159" s="144"/>
      <c r="V159" s="145"/>
      <c r="W159" s="47"/>
    </row>
    <row r="160" spans="1:23" ht="20.25" customHeight="1">
      <c r="A160" s="298"/>
      <c r="B160" s="298"/>
      <c r="C160" s="298"/>
      <c r="D160" s="300"/>
      <c r="E160" s="139"/>
      <c r="F160" s="47" t="s">
        <v>123</v>
      </c>
      <c r="G160" s="142"/>
      <c r="H160" s="142"/>
      <c r="I160" s="47"/>
      <c r="J160" s="142"/>
      <c r="K160" s="142"/>
      <c r="L160" s="142"/>
      <c r="M160" s="142"/>
      <c r="N160" s="142"/>
      <c r="O160" s="142"/>
      <c r="P160" s="142"/>
      <c r="Q160" s="47">
        <v>0</v>
      </c>
      <c r="R160" s="142"/>
      <c r="S160" s="142"/>
      <c r="T160" s="47"/>
      <c r="U160" s="142"/>
      <c r="V160" s="146"/>
      <c r="W160" s="47"/>
    </row>
    <row r="161" spans="1:23" ht="28.5" customHeight="1">
      <c r="A161" s="296">
        <v>16</v>
      </c>
      <c r="B161" s="296" t="s">
        <v>213</v>
      </c>
      <c r="C161" s="296" t="s">
        <v>127</v>
      </c>
      <c r="D161" s="299" t="s">
        <v>130</v>
      </c>
      <c r="E161" s="131" t="s">
        <v>131</v>
      </c>
      <c r="F161" s="47" t="s">
        <v>129</v>
      </c>
      <c r="G161" s="132"/>
      <c r="H161" s="132"/>
      <c r="I161" s="47"/>
      <c r="J161" s="132"/>
      <c r="K161" s="132"/>
      <c r="L161" s="132"/>
      <c r="M161" s="132"/>
      <c r="N161" s="132"/>
      <c r="O161" s="132"/>
      <c r="P161" s="132"/>
      <c r="Q161" s="47" t="str">
        <f>IF(Q160&lt;3, "đạt", "không đạt")</f>
        <v>đạt</v>
      </c>
      <c r="R161" s="132"/>
      <c r="S161" s="132"/>
      <c r="T161" s="47"/>
      <c r="U161" s="132"/>
      <c r="V161" s="133"/>
      <c r="W161" s="47"/>
    </row>
    <row r="162" spans="1:23" ht="20.25" customHeight="1">
      <c r="A162" s="297"/>
      <c r="B162" s="297"/>
      <c r="C162" s="298"/>
      <c r="D162" s="300"/>
      <c r="E162" s="131"/>
      <c r="F162" s="47" t="s">
        <v>123</v>
      </c>
      <c r="G162" s="134"/>
      <c r="H162" s="134"/>
      <c r="I162" s="47"/>
      <c r="J162" s="134"/>
      <c r="K162" s="134"/>
      <c r="L162" s="134"/>
      <c r="M162" s="134"/>
      <c r="N162" s="134"/>
      <c r="O162" s="134"/>
      <c r="P162" s="134"/>
      <c r="Q162" s="47"/>
      <c r="R162" s="134">
        <v>2.95</v>
      </c>
      <c r="S162" s="134"/>
      <c r="T162" s="47"/>
      <c r="U162" s="134"/>
      <c r="V162" s="135"/>
      <c r="W162" s="47"/>
    </row>
    <row r="163" spans="1:23" ht="28.5" customHeight="1">
      <c r="A163" s="297"/>
      <c r="B163" s="297"/>
      <c r="C163" s="296" t="s">
        <v>128</v>
      </c>
      <c r="D163" s="299" t="s">
        <v>132</v>
      </c>
      <c r="E163" s="136" t="s">
        <v>133</v>
      </c>
      <c r="F163" s="47" t="s">
        <v>129</v>
      </c>
      <c r="G163" s="137"/>
      <c r="H163" s="137"/>
      <c r="I163" s="47"/>
      <c r="J163" s="137"/>
      <c r="K163" s="137"/>
      <c r="L163" s="137"/>
      <c r="M163" s="137"/>
      <c r="N163" s="137"/>
      <c r="O163" s="137"/>
      <c r="P163" s="137"/>
      <c r="Q163" s="47"/>
      <c r="R163" s="137" t="str">
        <f>IF(R162&gt;1.5,"đạt ","ko đạt ")</f>
        <v xml:space="preserve">đạt </v>
      </c>
      <c r="S163" s="137"/>
      <c r="T163" s="47"/>
      <c r="U163" s="137"/>
      <c r="V163" s="138"/>
      <c r="W163" s="47"/>
    </row>
    <row r="164" spans="1:23" ht="25.5" customHeight="1">
      <c r="A164" s="297"/>
      <c r="B164" s="297"/>
      <c r="C164" s="297"/>
      <c r="D164" s="300"/>
      <c r="E164" s="139"/>
      <c r="F164" s="47" t="s">
        <v>123</v>
      </c>
      <c r="G164" s="140"/>
      <c r="H164" s="140"/>
      <c r="I164" s="47"/>
      <c r="J164" s="140"/>
      <c r="K164" s="140"/>
      <c r="L164" s="140"/>
      <c r="M164" s="140"/>
      <c r="N164" s="140"/>
      <c r="O164" s="140"/>
      <c r="P164" s="140"/>
      <c r="Q164" s="47"/>
      <c r="R164" s="140">
        <v>1</v>
      </c>
      <c r="S164" s="140"/>
      <c r="T164" s="47"/>
      <c r="U164" s="140"/>
      <c r="V164" s="141"/>
      <c r="W164" s="47"/>
    </row>
    <row r="165" spans="1:23" ht="20.25" customHeight="1">
      <c r="A165" s="297"/>
      <c r="B165" s="297"/>
      <c r="C165" s="297"/>
      <c r="D165" s="299" t="s">
        <v>189</v>
      </c>
      <c r="E165" s="136" t="s">
        <v>188</v>
      </c>
      <c r="F165" s="47" t="s">
        <v>129</v>
      </c>
      <c r="G165" s="140"/>
      <c r="H165" s="140"/>
      <c r="I165" s="47"/>
      <c r="J165" s="140"/>
      <c r="K165" s="140"/>
      <c r="L165" s="140"/>
      <c r="M165" s="140"/>
      <c r="N165" s="140"/>
      <c r="O165" s="140"/>
      <c r="P165" s="140"/>
      <c r="Q165" s="47"/>
      <c r="R165" s="140" t="str">
        <f>IF(R164=100%,"đạt ","ko đạt ")</f>
        <v xml:space="preserve">đạt </v>
      </c>
      <c r="S165" s="140"/>
      <c r="T165" s="47"/>
      <c r="U165" s="140"/>
      <c r="V165" s="141"/>
      <c r="W165" s="47"/>
    </row>
    <row r="166" spans="1:23" ht="26.25" customHeight="1">
      <c r="A166" s="297"/>
      <c r="B166" s="297"/>
      <c r="C166" s="298"/>
      <c r="D166" s="300"/>
      <c r="E166" s="139"/>
      <c r="F166" s="75" t="s">
        <v>123</v>
      </c>
      <c r="G166" s="140"/>
      <c r="H166" s="142"/>
      <c r="I166" s="47"/>
      <c r="J166" s="142"/>
      <c r="K166" s="140"/>
      <c r="L166" s="140"/>
      <c r="M166" s="140"/>
      <c r="N166" s="142"/>
      <c r="O166" s="140"/>
      <c r="P166" s="142"/>
      <c r="Q166" s="47"/>
      <c r="R166" s="142">
        <v>0</v>
      </c>
      <c r="S166" s="140"/>
      <c r="T166" s="47"/>
      <c r="U166" s="142"/>
      <c r="V166" s="141"/>
      <c r="W166" s="47"/>
    </row>
    <row r="167" spans="1:23" ht="20.25" customHeight="1">
      <c r="A167" s="297"/>
      <c r="B167" s="297"/>
      <c r="C167" s="296" t="s">
        <v>162</v>
      </c>
      <c r="D167" s="299" t="s">
        <v>185</v>
      </c>
      <c r="E167" s="136" t="s">
        <v>186</v>
      </c>
      <c r="F167" s="47" t="s">
        <v>129</v>
      </c>
      <c r="G167" s="140"/>
      <c r="H167" s="140"/>
      <c r="I167" s="47"/>
      <c r="J167" s="140"/>
      <c r="K167" s="140"/>
      <c r="L167" s="140"/>
      <c r="M167" s="140"/>
      <c r="N167" s="140"/>
      <c r="O167" s="140"/>
      <c r="P167" s="140"/>
      <c r="Q167" s="47"/>
      <c r="R167" s="140" t="str">
        <f>IF(R166&lt;2,"đạt ","ko đạt ")</f>
        <v xml:space="preserve">đạt </v>
      </c>
      <c r="S167" s="140"/>
      <c r="T167" s="47"/>
      <c r="U167" s="140"/>
      <c r="V167" s="141"/>
      <c r="W167" s="47"/>
    </row>
    <row r="168" spans="1:23" ht="20.25" customHeight="1">
      <c r="A168" s="297"/>
      <c r="B168" s="297"/>
      <c r="C168" s="297"/>
      <c r="D168" s="300"/>
      <c r="E168" s="139"/>
      <c r="F168" s="47" t="s">
        <v>123</v>
      </c>
      <c r="G168" s="140"/>
      <c r="H168" s="140"/>
      <c r="I168" s="47"/>
      <c r="J168" s="140"/>
      <c r="K168" s="140"/>
      <c r="L168" s="140"/>
      <c r="M168" s="140"/>
      <c r="N168" s="140"/>
      <c r="O168" s="140"/>
      <c r="P168" s="140"/>
      <c r="Q168" s="47"/>
      <c r="R168" s="140">
        <v>0</v>
      </c>
      <c r="S168" s="140"/>
      <c r="T168" s="47"/>
      <c r="U168" s="140"/>
      <c r="V168" s="141"/>
      <c r="W168" s="47"/>
    </row>
    <row r="169" spans="1:23" ht="20.25" customHeight="1">
      <c r="A169" s="297"/>
      <c r="B169" s="297"/>
      <c r="C169" s="297"/>
      <c r="D169" s="299" t="s">
        <v>134</v>
      </c>
      <c r="E169" s="143" t="s">
        <v>135</v>
      </c>
      <c r="F169" s="47" t="s">
        <v>129</v>
      </c>
      <c r="G169" s="144"/>
      <c r="H169" s="144"/>
      <c r="I169" s="47"/>
      <c r="J169" s="144"/>
      <c r="K169" s="144"/>
      <c r="L169" s="144"/>
      <c r="M169" s="144"/>
      <c r="N169" s="144"/>
      <c r="O169" s="144"/>
      <c r="P169" s="144"/>
      <c r="Q169" s="47"/>
      <c r="R169" s="144" t="str">
        <f>IF(R168&lt;2,"đạt ","ko đạt ")</f>
        <v xml:space="preserve">đạt </v>
      </c>
      <c r="S169" s="144"/>
      <c r="T169" s="47"/>
      <c r="U169" s="144"/>
      <c r="V169" s="145"/>
      <c r="W169" s="47"/>
    </row>
    <row r="170" spans="1:23" ht="28.5" customHeight="1">
      <c r="A170" s="298"/>
      <c r="B170" s="298"/>
      <c r="C170" s="298"/>
      <c r="D170" s="300"/>
      <c r="E170" s="139"/>
      <c r="F170" s="47" t="s">
        <v>123</v>
      </c>
      <c r="G170" s="142"/>
      <c r="H170" s="142"/>
      <c r="I170" s="47"/>
      <c r="J170" s="142"/>
      <c r="K170" s="142"/>
      <c r="L170" s="142"/>
      <c r="M170" s="142"/>
      <c r="N170" s="142"/>
      <c r="O170" s="142"/>
      <c r="P170" s="142"/>
      <c r="Q170" s="47"/>
      <c r="R170" s="142">
        <v>0</v>
      </c>
      <c r="S170" s="142"/>
      <c r="T170" s="47"/>
      <c r="U170" s="142"/>
      <c r="V170" s="146"/>
      <c r="W170" s="47"/>
    </row>
    <row r="171" spans="1:23" ht="28.5" customHeight="1">
      <c r="A171" s="296">
        <v>17</v>
      </c>
      <c r="B171" s="296" t="s">
        <v>225</v>
      </c>
      <c r="C171" s="296" t="s">
        <v>127</v>
      </c>
      <c r="D171" s="299" t="s">
        <v>130</v>
      </c>
      <c r="E171" s="131" t="s">
        <v>131</v>
      </c>
      <c r="F171" s="47" t="s">
        <v>129</v>
      </c>
      <c r="G171" s="132"/>
      <c r="H171" s="132"/>
      <c r="I171" s="47"/>
      <c r="J171" s="132"/>
      <c r="K171" s="132"/>
      <c r="L171" s="132"/>
      <c r="M171" s="132"/>
      <c r="N171" s="132"/>
      <c r="O171" s="132"/>
      <c r="P171" s="132"/>
      <c r="Q171" s="47"/>
      <c r="R171" s="132" t="str">
        <f>IF(R170&lt;3, "đạt", "không đạt")</f>
        <v>đạt</v>
      </c>
      <c r="S171" s="132"/>
      <c r="T171" s="47"/>
      <c r="U171" s="132"/>
      <c r="V171" s="133"/>
      <c r="W171" s="47"/>
    </row>
    <row r="172" spans="1:23" ht="20.25" customHeight="1">
      <c r="A172" s="297"/>
      <c r="B172" s="297"/>
      <c r="C172" s="298"/>
      <c r="D172" s="300"/>
      <c r="E172" s="131"/>
      <c r="F172" s="47" t="s">
        <v>123</v>
      </c>
      <c r="G172" s="134"/>
      <c r="H172" s="134"/>
      <c r="I172" s="47"/>
      <c r="J172" s="134"/>
      <c r="K172" s="134"/>
      <c r="L172" s="134"/>
      <c r="M172" s="134"/>
      <c r="N172" s="134"/>
      <c r="O172" s="134"/>
      <c r="P172" s="134"/>
      <c r="Q172" s="47"/>
      <c r="R172" s="134">
        <v>2.85</v>
      </c>
      <c r="S172" s="134"/>
      <c r="T172" s="47"/>
      <c r="U172" s="134"/>
      <c r="V172" s="135"/>
      <c r="W172" s="47"/>
    </row>
    <row r="173" spans="1:23" ht="28.5" customHeight="1">
      <c r="A173" s="297"/>
      <c r="B173" s="297"/>
      <c r="C173" s="296" t="s">
        <v>128</v>
      </c>
      <c r="D173" s="299" t="s">
        <v>132</v>
      </c>
      <c r="E173" s="136" t="s">
        <v>133</v>
      </c>
      <c r="F173" s="47" t="s">
        <v>129</v>
      </c>
      <c r="G173" s="137"/>
      <c r="H173" s="137"/>
      <c r="I173" s="47"/>
      <c r="J173" s="137"/>
      <c r="K173" s="137"/>
      <c r="L173" s="137"/>
      <c r="M173" s="137"/>
      <c r="N173" s="137"/>
      <c r="O173" s="137"/>
      <c r="P173" s="137"/>
      <c r="Q173" s="47"/>
      <c r="R173" s="137" t="str">
        <f>IF(R172&gt;1.5,"đạt ","ko đạt ")</f>
        <v xml:space="preserve">đạt </v>
      </c>
      <c r="S173" s="137"/>
      <c r="T173" s="47"/>
      <c r="U173" s="137"/>
      <c r="V173" s="138"/>
      <c r="W173" s="47"/>
    </row>
    <row r="174" spans="1:23" ht="20.25" customHeight="1">
      <c r="A174" s="297"/>
      <c r="B174" s="297"/>
      <c r="C174" s="297"/>
      <c r="D174" s="300"/>
      <c r="E174" s="139"/>
      <c r="F174" s="47" t="s">
        <v>123</v>
      </c>
      <c r="G174" s="140"/>
      <c r="H174" s="140"/>
      <c r="I174" s="47"/>
      <c r="J174" s="140"/>
      <c r="K174" s="140"/>
      <c r="L174" s="140"/>
      <c r="M174" s="140"/>
      <c r="N174" s="140"/>
      <c r="O174" s="140"/>
      <c r="P174" s="140"/>
      <c r="Q174" s="47"/>
      <c r="R174" s="140">
        <v>1</v>
      </c>
      <c r="S174" s="140"/>
      <c r="T174" s="47"/>
      <c r="U174" s="140"/>
      <c r="V174" s="141"/>
      <c r="W174" s="47"/>
    </row>
    <row r="175" spans="1:23" ht="20.25" customHeight="1">
      <c r="A175" s="297"/>
      <c r="B175" s="297"/>
      <c r="C175" s="297"/>
      <c r="D175" s="299" t="s">
        <v>189</v>
      </c>
      <c r="E175" s="136" t="s">
        <v>188</v>
      </c>
      <c r="F175" s="47" t="s">
        <v>129</v>
      </c>
      <c r="G175" s="140"/>
      <c r="H175" s="140"/>
      <c r="I175" s="47"/>
      <c r="J175" s="140"/>
      <c r="K175" s="140"/>
      <c r="L175" s="140"/>
      <c r="M175" s="140"/>
      <c r="N175" s="140"/>
      <c r="O175" s="140"/>
      <c r="P175" s="140"/>
      <c r="Q175" s="47"/>
      <c r="R175" s="140" t="str">
        <f>IF(R174=100%,"đạt ","ko đạt ")</f>
        <v xml:space="preserve">đạt </v>
      </c>
      <c r="S175" s="140"/>
      <c r="T175" s="47"/>
      <c r="U175" s="140"/>
      <c r="V175" s="141"/>
      <c r="W175" s="47"/>
    </row>
    <row r="176" spans="1:23" ht="25.5" customHeight="1">
      <c r="A176" s="297"/>
      <c r="B176" s="297"/>
      <c r="C176" s="298"/>
      <c r="D176" s="300"/>
      <c r="E176" s="139"/>
      <c r="F176" s="75" t="s">
        <v>123</v>
      </c>
      <c r="G176" s="140"/>
      <c r="H176" s="142"/>
      <c r="I176" s="47"/>
      <c r="J176" s="142"/>
      <c r="K176" s="140"/>
      <c r="L176" s="140"/>
      <c r="M176" s="140"/>
      <c r="N176" s="142"/>
      <c r="O176" s="140"/>
      <c r="P176" s="142"/>
      <c r="Q176" s="47"/>
      <c r="R176" s="142">
        <v>0</v>
      </c>
      <c r="S176" s="140"/>
      <c r="T176" s="47"/>
      <c r="U176" s="142"/>
      <c r="V176" s="141"/>
      <c r="W176" s="47"/>
    </row>
    <row r="177" spans="1:23" ht="20.25" customHeight="1">
      <c r="A177" s="297"/>
      <c r="B177" s="297"/>
      <c r="C177" s="296" t="s">
        <v>162</v>
      </c>
      <c r="D177" s="299" t="s">
        <v>185</v>
      </c>
      <c r="E177" s="136" t="s">
        <v>186</v>
      </c>
      <c r="F177" s="47" t="s">
        <v>129</v>
      </c>
      <c r="G177" s="140"/>
      <c r="H177" s="140"/>
      <c r="I177" s="47"/>
      <c r="J177" s="140"/>
      <c r="K177" s="140"/>
      <c r="L177" s="140"/>
      <c r="M177" s="140"/>
      <c r="N177" s="140"/>
      <c r="O177" s="140"/>
      <c r="P177" s="140"/>
      <c r="Q177" s="47"/>
      <c r="R177" s="140" t="str">
        <f>IF(R176&lt;2,"đạt ","ko đạt ")</f>
        <v xml:space="preserve">đạt </v>
      </c>
      <c r="S177" s="140"/>
      <c r="T177" s="47"/>
      <c r="U177" s="140"/>
      <c r="V177" s="141"/>
      <c r="W177" s="47"/>
    </row>
    <row r="178" spans="1:23" ht="20.25" customHeight="1">
      <c r="A178" s="297"/>
      <c r="B178" s="297"/>
      <c r="C178" s="297"/>
      <c r="D178" s="300"/>
      <c r="E178" s="139"/>
      <c r="F178" s="47" t="s">
        <v>123</v>
      </c>
      <c r="G178" s="140"/>
      <c r="H178" s="140"/>
      <c r="I178" s="47"/>
      <c r="J178" s="140"/>
      <c r="K178" s="140"/>
      <c r="L178" s="140"/>
      <c r="M178" s="140"/>
      <c r="N178" s="140"/>
      <c r="O178" s="140"/>
      <c r="P178" s="140"/>
      <c r="Q178" s="47"/>
      <c r="R178" s="140">
        <v>0</v>
      </c>
      <c r="S178" s="140"/>
      <c r="T178" s="47"/>
      <c r="U178" s="140"/>
      <c r="V178" s="141"/>
      <c r="W178" s="47"/>
    </row>
    <row r="179" spans="1:23" ht="20.25" customHeight="1">
      <c r="A179" s="297"/>
      <c r="B179" s="297"/>
      <c r="C179" s="297"/>
      <c r="D179" s="299" t="s">
        <v>134</v>
      </c>
      <c r="E179" s="143" t="s">
        <v>135</v>
      </c>
      <c r="F179" s="47" t="s">
        <v>129</v>
      </c>
      <c r="G179" s="144"/>
      <c r="H179" s="144"/>
      <c r="I179" s="47"/>
      <c r="J179" s="144"/>
      <c r="K179" s="144"/>
      <c r="L179" s="144"/>
      <c r="M179" s="144"/>
      <c r="N179" s="144"/>
      <c r="O179" s="144"/>
      <c r="P179" s="144"/>
      <c r="Q179" s="47"/>
      <c r="R179" s="144" t="str">
        <f>IF(R178&lt;2,"đạt ","ko đạt ")</f>
        <v xml:space="preserve">đạt </v>
      </c>
      <c r="S179" s="144"/>
      <c r="T179" s="47"/>
      <c r="U179" s="144"/>
      <c r="V179" s="145"/>
      <c r="W179" s="47"/>
    </row>
    <row r="180" spans="1:23" ht="28.5" customHeight="1">
      <c r="A180" s="298"/>
      <c r="B180" s="298"/>
      <c r="C180" s="298"/>
      <c r="D180" s="300"/>
      <c r="E180" s="139"/>
      <c r="F180" s="47" t="s">
        <v>123</v>
      </c>
      <c r="G180" s="142"/>
      <c r="H180" s="142"/>
      <c r="I180" s="47"/>
      <c r="J180" s="142"/>
      <c r="K180" s="142"/>
      <c r="L180" s="142"/>
      <c r="M180" s="142"/>
      <c r="N180" s="142"/>
      <c r="O180" s="142"/>
      <c r="P180" s="142"/>
      <c r="Q180" s="47"/>
      <c r="R180" s="142">
        <v>0</v>
      </c>
      <c r="S180" s="142"/>
      <c r="T180" s="47"/>
      <c r="U180" s="142"/>
      <c r="V180" s="146"/>
      <c r="W180" s="47"/>
    </row>
    <row r="181" spans="1:23" ht="26.25" customHeight="1">
      <c r="A181" s="296">
        <v>18</v>
      </c>
      <c r="B181" s="296" t="s">
        <v>213</v>
      </c>
      <c r="C181" s="296" t="s">
        <v>127</v>
      </c>
      <c r="D181" s="299" t="s">
        <v>130</v>
      </c>
      <c r="E181" s="131" t="s">
        <v>131</v>
      </c>
      <c r="F181" s="47" t="s">
        <v>129</v>
      </c>
      <c r="G181" s="132"/>
      <c r="H181" s="132"/>
      <c r="I181" s="47"/>
      <c r="J181" s="132"/>
      <c r="K181" s="132"/>
      <c r="L181" s="132"/>
      <c r="M181" s="132"/>
      <c r="N181" s="132"/>
      <c r="O181" s="132"/>
      <c r="P181" s="132"/>
      <c r="Q181" s="47"/>
      <c r="R181" s="132" t="str">
        <f>IF(R180&lt;3, "đạt", "không đạt")</f>
        <v>đạt</v>
      </c>
      <c r="S181" s="132"/>
      <c r="T181" s="47"/>
      <c r="U181" s="132"/>
      <c r="V181" s="133"/>
      <c r="W181" s="47"/>
    </row>
    <row r="182" spans="1:23" ht="20.25" customHeight="1">
      <c r="A182" s="297"/>
      <c r="B182" s="297"/>
      <c r="C182" s="298"/>
      <c r="D182" s="300"/>
      <c r="E182" s="131"/>
      <c r="F182" s="47" t="s">
        <v>123</v>
      </c>
      <c r="G182" s="134"/>
      <c r="H182" s="134"/>
      <c r="I182" s="47"/>
      <c r="J182" s="134"/>
      <c r="K182" s="134"/>
      <c r="L182" s="134"/>
      <c r="M182" s="134"/>
      <c r="N182" s="134"/>
      <c r="O182" s="134"/>
      <c r="P182" s="134"/>
      <c r="Q182" s="47"/>
      <c r="R182" s="134"/>
      <c r="S182" s="134">
        <v>3</v>
      </c>
      <c r="T182" s="47"/>
      <c r="U182" s="134"/>
      <c r="V182" s="135"/>
      <c r="W182" s="47"/>
    </row>
    <row r="183" spans="1:23" ht="26.25" customHeight="1">
      <c r="A183" s="297"/>
      <c r="B183" s="297"/>
      <c r="C183" s="296" t="s">
        <v>128</v>
      </c>
      <c r="D183" s="299" t="s">
        <v>132</v>
      </c>
      <c r="E183" s="136" t="s">
        <v>133</v>
      </c>
      <c r="F183" s="47" t="s">
        <v>129</v>
      </c>
      <c r="G183" s="137"/>
      <c r="H183" s="137"/>
      <c r="I183" s="47"/>
      <c r="J183" s="137"/>
      <c r="K183" s="137"/>
      <c r="L183" s="137"/>
      <c r="M183" s="137"/>
      <c r="N183" s="137"/>
      <c r="O183" s="137"/>
      <c r="P183" s="137"/>
      <c r="Q183" s="47"/>
      <c r="R183" s="137"/>
      <c r="S183" s="137" t="str">
        <f>IF(S182&gt;1.5,"đạt ","ko đạt ")</f>
        <v xml:space="preserve">đạt </v>
      </c>
      <c r="T183" s="47"/>
      <c r="U183" s="137"/>
      <c r="V183" s="138"/>
      <c r="W183" s="47"/>
    </row>
    <row r="184" spans="1:23" ht="20.25" customHeight="1">
      <c r="A184" s="297"/>
      <c r="B184" s="297"/>
      <c r="C184" s="297"/>
      <c r="D184" s="300"/>
      <c r="E184" s="139"/>
      <c r="F184" s="47" t="s">
        <v>123</v>
      </c>
      <c r="G184" s="140"/>
      <c r="H184" s="140"/>
      <c r="I184" s="47"/>
      <c r="J184" s="140"/>
      <c r="K184" s="140"/>
      <c r="L184" s="140"/>
      <c r="M184" s="140"/>
      <c r="N184" s="140"/>
      <c r="O184" s="140"/>
      <c r="P184" s="140"/>
      <c r="Q184" s="47"/>
      <c r="R184" s="140"/>
      <c r="S184" s="140">
        <v>1</v>
      </c>
      <c r="T184" s="47"/>
      <c r="U184" s="140"/>
      <c r="V184" s="141"/>
      <c r="W184" s="47"/>
    </row>
    <row r="185" spans="1:23" ht="20.25" customHeight="1">
      <c r="A185" s="297"/>
      <c r="B185" s="297"/>
      <c r="C185" s="297"/>
      <c r="D185" s="299" t="s">
        <v>189</v>
      </c>
      <c r="E185" s="136" t="s">
        <v>188</v>
      </c>
      <c r="F185" s="47" t="s">
        <v>129</v>
      </c>
      <c r="G185" s="140"/>
      <c r="H185" s="140"/>
      <c r="I185" s="47"/>
      <c r="J185" s="140"/>
      <c r="K185" s="140"/>
      <c r="L185" s="140"/>
      <c r="M185" s="140"/>
      <c r="N185" s="140"/>
      <c r="O185" s="140"/>
      <c r="P185" s="140"/>
      <c r="Q185" s="47"/>
      <c r="R185" s="140"/>
      <c r="S185" s="140" t="str">
        <f>IF(S184=100%,"đạt ","ko đạt ")</f>
        <v xml:space="preserve">đạt </v>
      </c>
      <c r="T185" s="47"/>
      <c r="U185" s="140"/>
      <c r="V185" s="141"/>
      <c r="W185" s="47"/>
    </row>
    <row r="186" spans="1:23" ht="27" customHeight="1">
      <c r="A186" s="297"/>
      <c r="B186" s="297"/>
      <c r="C186" s="298"/>
      <c r="D186" s="300"/>
      <c r="E186" s="139"/>
      <c r="F186" s="75" t="s">
        <v>123</v>
      </c>
      <c r="G186" s="140"/>
      <c r="H186" s="142"/>
      <c r="I186" s="47"/>
      <c r="J186" s="142"/>
      <c r="K186" s="140"/>
      <c r="L186" s="140"/>
      <c r="M186" s="140"/>
      <c r="N186" s="142"/>
      <c r="O186" s="140"/>
      <c r="P186" s="142"/>
      <c r="Q186" s="47"/>
      <c r="R186" s="142"/>
      <c r="S186" s="140">
        <v>0</v>
      </c>
      <c r="T186" s="47"/>
      <c r="U186" s="142"/>
      <c r="V186" s="141"/>
      <c r="W186" s="47"/>
    </row>
    <row r="187" spans="1:23" ht="20.25" customHeight="1">
      <c r="A187" s="297"/>
      <c r="B187" s="297"/>
      <c r="C187" s="296" t="s">
        <v>162</v>
      </c>
      <c r="D187" s="299" t="s">
        <v>185</v>
      </c>
      <c r="E187" s="136" t="s">
        <v>186</v>
      </c>
      <c r="F187" s="47" t="s">
        <v>129</v>
      </c>
      <c r="G187" s="140"/>
      <c r="H187" s="140"/>
      <c r="I187" s="47"/>
      <c r="J187" s="140"/>
      <c r="K187" s="140"/>
      <c r="L187" s="140"/>
      <c r="M187" s="140"/>
      <c r="N187" s="140"/>
      <c r="O187" s="140"/>
      <c r="P187" s="140"/>
      <c r="Q187" s="47"/>
      <c r="R187" s="140"/>
      <c r="S187" s="140" t="str">
        <f>IF(S186&lt;2,"đạt ","ko đạt ")</f>
        <v xml:space="preserve">đạt </v>
      </c>
      <c r="T187" s="47"/>
      <c r="U187" s="140"/>
      <c r="V187" s="141"/>
      <c r="W187" s="47"/>
    </row>
    <row r="188" spans="1:23" ht="20.25" customHeight="1">
      <c r="A188" s="297"/>
      <c r="B188" s="297"/>
      <c r="C188" s="297"/>
      <c r="D188" s="300"/>
      <c r="E188" s="139"/>
      <c r="F188" s="47" t="s">
        <v>123</v>
      </c>
      <c r="G188" s="140"/>
      <c r="H188" s="140"/>
      <c r="I188" s="47"/>
      <c r="J188" s="140"/>
      <c r="K188" s="140"/>
      <c r="L188" s="140"/>
      <c r="M188" s="140"/>
      <c r="N188" s="140"/>
      <c r="O188" s="140"/>
      <c r="P188" s="140"/>
      <c r="Q188" s="47"/>
      <c r="R188" s="140"/>
      <c r="S188" s="140">
        <v>0</v>
      </c>
      <c r="T188" s="47"/>
      <c r="U188" s="140"/>
      <c r="V188" s="141"/>
      <c r="W188" s="47"/>
    </row>
    <row r="189" spans="1:23" ht="20.25" customHeight="1">
      <c r="A189" s="297"/>
      <c r="B189" s="297"/>
      <c r="C189" s="297"/>
      <c r="D189" s="299" t="s">
        <v>134</v>
      </c>
      <c r="E189" s="143" t="s">
        <v>135</v>
      </c>
      <c r="F189" s="47" t="s">
        <v>129</v>
      </c>
      <c r="G189" s="144"/>
      <c r="H189" s="144"/>
      <c r="I189" s="47"/>
      <c r="J189" s="144"/>
      <c r="K189" s="144"/>
      <c r="L189" s="144"/>
      <c r="M189" s="144"/>
      <c r="N189" s="144"/>
      <c r="O189" s="144"/>
      <c r="P189" s="144"/>
      <c r="Q189" s="47"/>
      <c r="R189" s="144"/>
      <c r="S189" s="144" t="str">
        <f>IF(S188&lt;2,"đạt ","ko đạt ")</f>
        <v xml:space="preserve">đạt </v>
      </c>
      <c r="T189" s="47"/>
      <c r="U189" s="144"/>
      <c r="V189" s="145"/>
      <c r="W189" s="47"/>
    </row>
    <row r="190" spans="1:23" ht="26.25" customHeight="1">
      <c r="A190" s="298"/>
      <c r="B190" s="298"/>
      <c r="C190" s="298"/>
      <c r="D190" s="300"/>
      <c r="E190" s="139"/>
      <c r="F190" s="47" t="s">
        <v>123</v>
      </c>
      <c r="G190" s="142"/>
      <c r="H190" s="142"/>
      <c r="I190" s="47"/>
      <c r="J190" s="142"/>
      <c r="K190" s="142"/>
      <c r="L190" s="142"/>
      <c r="M190" s="142"/>
      <c r="N190" s="142"/>
      <c r="O190" s="142"/>
      <c r="P190" s="142"/>
      <c r="Q190" s="47"/>
      <c r="R190" s="142"/>
      <c r="S190" s="142"/>
      <c r="T190" s="47"/>
      <c r="U190" s="142"/>
      <c r="V190" s="146"/>
      <c r="W190" s="47"/>
    </row>
    <row r="191" spans="1:23" ht="30.75" customHeight="1">
      <c r="A191" s="296">
        <v>19</v>
      </c>
      <c r="B191" s="296" t="s">
        <v>213</v>
      </c>
      <c r="C191" s="296" t="s">
        <v>127</v>
      </c>
      <c r="D191" s="299" t="s">
        <v>130</v>
      </c>
      <c r="E191" s="131" t="s">
        <v>131</v>
      </c>
      <c r="F191" s="47" t="s">
        <v>129</v>
      </c>
      <c r="G191" s="132"/>
      <c r="H191" s="132"/>
      <c r="I191" s="47"/>
      <c r="J191" s="132"/>
      <c r="K191" s="132"/>
      <c r="L191" s="132"/>
      <c r="M191" s="132"/>
      <c r="N191" s="132"/>
      <c r="O191" s="132"/>
      <c r="P191" s="132"/>
      <c r="Q191" s="47"/>
      <c r="R191" s="132"/>
      <c r="S191" s="132">
        <v>3</v>
      </c>
      <c r="T191" s="47"/>
      <c r="U191" s="132"/>
      <c r="V191" s="133"/>
      <c r="W191" s="47"/>
    </row>
    <row r="192" spans="1:23" ht="20.25" customHeight="1">
      <c r="A192" s="297"/>
      <c r="B192" s="297"/>
      <c r="C192" s="298"/>
      <c r="D192" s="300"/>
      <c r="E192" s="131"/>
      <c r="F192" s="47" t="s">
        <v>123</v>
      </c>
      <c r="G192" s="134"/>
      <c r="H192" s="134"/>
      <c r="I192" s="47"/>
      <c r="J192" s="134"/>
      <c r="K192" s="134"/>
      <c r="L192" s="134"/>
      <c r="M192" s="134"/>
      <c r="N192" s="134"/>
      <c r="O192" s="134"/>
      <c r="P192" s="134"/>
      <c r="Q192" s="47"/>
      <c r="R192" s="134"/>
      <c r="S192" s="134" t="str">
        <f>IF(S191&gt;1.5,"đạt ","ko đạt ")</f>
        <v xml:space="preserve">đạt </v>
      </c>
      <c r="T192" s="47"/>
      <c r="U192" s="134"/>
      <c r="V192" s="135"/>
      <c r="W192" s="47"/>
    </row>
    <row r="193" spans="1:23" ht="29.25" customHeight="1">
      <c r="A193" s="297"/>
      <c r="B193" s="297"/>
      <c r="C193" s="296" t="s">
        <v>128</v>
      </c>
      <c r="D193" s="299" t="s">
        <v>132</v>
      </c>
      <c r="E193" s="136" t="s">
        <v>133</v>
      </c>
      <c r="F193" s="47" t="s">
        <v>129</v>
      </c>
      <c r="G193" s="137"/>
      <c r="H193" s="137"/>
      <c r="I193" s="47"/>
      <c r="J193" s="137"/>
      <c r="K193" s="137"/>
      <c r="L193" s="137"/>
      <c r="M193" s="137"/>
      <c r="N193" s="137"/>
      <c r="O193" s="137"/>
      <c r="P193" s="137"/>
      <c r="Q193" s="47"/>
      <c r="R193" s="137"/>
      <c r="S193" s="137">
        <v>1</v>
      </c>
      <c r="T193" s="47"/>
      <c r="U193" s="137"/>
      <c r="V193" s="138"/>
      <c r="W193" s="47"/>
    </row>
    <row r="194" spans="1:23" ht="17.25" customHeight="1">
      <c r="A194" s="297"/>
      <c r="B194" s="297"/>
      <c r="C194" s="297"/>
      <c r="D194" s="300"/>
      <c r="E194" s="139"/>
      <c r="F194" s="47" t="s">
        <v>123</v>
      </c>
      <c r="G194" s="140"/>
      <c r="H194" s="140"/>
      <c r="I194" s="47"/>
      <c r="J194" s="140"/>
      <c r="K194" s="140"/>
      <c r="L194" s="140"/>
      <c r="M194" s="140"/>
      <c r="N194" s="140"/>
      <c r="O194" s="140"/>
      <c r="P194" s="140"/>
      <c r="Q194" s="47"/>
      <c r="R194" s="140"/>
      <c r="S194" s="140" t="str">
        <f>IF(S193=100%,"đạt ","ko đạt ")</f>
        <v xml:space="preserve">đạt </v>
      </c>
      <c r="T194" s="47"/>
      <c r="U194" s="140"/>
      <c r="V194" s="141"/>
      <c r="W194" s="47"/>
    </row>
    <row r="195" spans="1:23" ht="24.75" customHeight="1">
      <c r="A195" s="297"/>
      <c r="B195" s="297"/>
      <c r="C195" s="297"/>
      <c r="D195" s="299" t="s">
        <v>189</v>
      </c>
      <c r="E195" s="136" t="s">
        <v>188</v>
      </c>
      <c r="F195" s="47" t="s">
        <v>129</v>
      </c>
      <c r="G195" s="140"/>
      <c r="H195" s="140"/>
      <c r="I195" s="47"/>
      <c r="J195" s="140"/>
      <c r="K195" s="140"/>
      <c r="L195" s="140"/>
      <c r="M195" s="140"/>
      <c r="N195" s="140"/>
      <c r="O195" s="140"/>
      <c r="P195" s="140"/>
      <c r="Q195" s="47"/>
      <c r="R195" s="140"/>
      <c r="S195" s="140">
        <v>0</v>
      </c>
      <c r="T195" s="47"/>
      <c r="U195" s="140"/>
      <c r="V195" s="141"/>
      <c r="W195" s="47"/>
    </row>
    <row r="196" spans="1:23" ht="37.5" customHeight="1">
      <c r="A196" s="297"/>
      <c r="B196" s="297"/>
      <c r="C196" s="298"/>
      <c r="D196" s="300"/>
      <c r="E196" s="139"/>
      <c r="F196" s="75" t="s">
        <v>123</v>
      </c>
      <c r="G196" s="140"/>
      <c r="H196" s="142"/>
      <c r="I196" s="47"/>
      <c r="J196" s="142"/>
      <c r="K196" s="140"/>
      <c r="L196" s="140"/>
      <c r="M196" s="140"/>
      <c r="N196" s="142"/>
      <c r="O196" s="140"/>
      <c r="P196" s="142"/>
      <c r="Q196" s="47"/>
      <c r="R196" s="142"/>
      <c r="S196" s="140" t="str">
        <f>IF(S195&lt;2,"đạt ","ko đạt ")</f>
        <v xml:space="preserve">đạt </v>
      </c>
      <c r="T196" s="47"/>
      <c r="U196" s="142"/>
      <c r="V196" s="141"/>
      <c r="W196" s="47"/>
    </row>
    <row r="197" spans="1:23" ht="20.25" customHeight="1">
      <c r="A197" s="297"/>
      <c r="B197" s="297"/>
      <c r="C197" s="296" t="s">
        <v>162</v>
      </c>
      <c r="D197" s="299" t="s">
        <v>185</v>
      </c>
      <c r="E197" s="136" t="s">
        <v>186</v>
      </c>
      <c r="F197" s="47" t="s">
        <v>129</v>
      </c>
      <c r="G197" s="140"/>
      <c r="H197" s="140"/>
      <c r="I197" s="47"/>
      <c r="J197" s="140"/>
      <c r="K197" s="140"/>
      <c r="L197" s="140"/>
      <c r="M197" s="140"/>
      <c r="N197" s="140"/>
      <c r="O197" s="140"/>
      <c r="P197" s="140"/>
      <c r="Q197" s="47"/>
      <c r="R197" s="140"/>
      <c r="S197" s="140">
        <v>0</v>
      </c>
      <c r="T197" s="47"/>
      <c r="U197" s="140"/>
      <c r="V197" s="141"/>
      <c r="W197" s="47"/>
    </row>
    <row r="198" spans="1:23" ht="20.25" customHeight="1">
      <c r="A198" s="297"/>
      <c r="B198" s="297"/>
      <c r="C198" s="297"/>
      <c r="D198" s="300"/>
      <c r="E198" s="139"/>
      <c r="F198" s="47" t="s">
        <v>123</v>
      </c>
      <c r="G198" s="140"/>
      <c r="H198" s="140"/>
      <c r="I198" s="47"/>
      <c r="J198" s="140"/>
      <c r="K198" s="140"/>
      <c r="L198" s="140"/>
      <c r="M198" s="140"/>
      <c r="N198" s="140"/>
      <c r="O198" s="140"/>
      <c r="P198" s="140"/>
      <c r="Q198" s="47"/>
      <c r="R198" s="140"/>
      <c r="S198" s="140" t="str">
        <f>IF(S197&lt;2,"đạt ","ko đạt ")</f>
        <v xml:space="preserve">đạt </v>
      </c>
      <c r="T198" s="47"/>
      <c r="U198" s="140"/>
      <c r="V198" s="141"/>
      <c r="W198" s="47"/>
    </row>
    <row r="199" spans="1:23" ht="20.25" customHeight="1">
      <c r="A199" s="297"/>
      <c r="B199" s="297"/>
      <c r="C199" s="297"/>
      <c r="D199" s="299" t="s">
        <v>134</v>
      </c>
      <c r="E199" s="143" t="s">
        <v>135</v>
      </c>
      <c r="F199" s="47" t="s">
        <v>129</v>
      </c>
      <c r="G199" s="144"/>
      <c r="H199" s="144"/>
      <c r="I199" s="47"/>
      <c r="J199" s="144"/>
      <c r="K199" s="144"/>
      <c r="L199" s="144"/>
      <c r="M199" s="144"/>
      <c r="N199" s="144"/>
      <c r="O199" s="144"/>
      <c r="P199" s="144"/>
      <c r="Q199" s="47"/>
      <c r="R199" s="144"/>
      <c r="S199" s="144">
        <v>0</v>
      </c>
      <c r="T199" s="47"/>
      <c r="U199" s="144"/>
      <c r="V199" s="145"/>
      <c r="W199" s="47"/>
    </row>
    <row r="200" spans="1:23" ht="28.5" customHeight="1">
      <c r="A200" s="298"/>
      <c r="B200" s="298"/>
      <c r="C200" s="298"/>
      <c r="D200" s="300"/>
      <c r="E200" s="139"/>
      <c r="F200" s="47" t="s">
        <v>123</v>
      </c>
      <c r="G200" s="142"/>
      <c r="H200" s="142"/>
      <c r="I200" s="47"/>
      <c r="J200" s="142"/>
      <c r="K200" s="142"/>
      <c r="L200" s="142"/>
      <c r="M200" s="142"/>
      <c r="N200" s="142"/>
      <c r="O200" s="142"/>
      <c r="P200" s="142"/>
      <c r="Q200" s="47"/>
      <c r="R200" s="142"/>
      <c r="S200" s="142" t="str">
        <f>IF(S199&lt;3, "đạt", "không đạt")</f>
        <v>đạt</v>
      </c>
      <c r="T200" s="47"/>
      <c r="U200" s="142"/>
      <c r="V200" s="146"/>
      <c r="W200" s="47"/>
    </row>
    <row r="201" spans="1:23" ht="20.25" customHeight="1">
      <c r="A201" s="122"/>
      <c r="B201" s="122"/>
      <c r="C201" s="122"/>
      <c r="D201" s="123"/>
      <c r="E201" s="147"/>
      <c r="F201" s="42"/>
      <c r="G201" s="148"/>
      <c r="H201" s="148"/>
      <c r="I201" s="42"/>
      <c r="J201" s="148"/>
      <c r="K201" s="148"/>
      <c r="L201" s="148"/>
      <c r="M201" s="148"/>
      <c r="N201" s="148"/>
      <c r="O201" s="148"/>
      <c r="P201" s="148"/>
      <c r="Q201" s="42"/>
      <c r="R201" s="148"/>
      <c r="S201" s="148"/>
      <c r="T201" s="42"/>
      <c r="U201" s="148"/>
      <c r="V201" s="148"/>
      <c r="W201" s="42"/>
    </row>
    <row r="202" spans="1:23" s="149" customFormat="1" ht="26.25" customHeight="1">
      <c r="B202" s="308" t="s">
        <v>226</v>
      </c>
      <c r="C202" s="308"/>
      <c r="D202" s="308"/>
      <c r="L202" s="150"/>
      <c r="M202" s="150"/>
      <c r="P202" s="307" t="s">
        <v>230</v>
      </c>
      <c r="Q202" s="307"/>
      <c r="R202" s="307"/>
      <c r="S202" s="307"/>
    </row>
    <row r="203" spans="1:23" s="149" customFormat="1" ht="18" customHeight="1">
      <c r="B203" s="309" t="s">
        <v>163</v>
      </c>
      <c r="C203" s="309"/>
      <c r="D203" s="309"/>
      <c r="L203" s="150"/>
      <c r="M203" s="150"/>
      <c r="P203" s="307" t="s">
        <v>227</v>
      </c>
      <c r="Q203" s="307"/>
      <c r="R203" s="307"/>
      <c r="S203" s="307"/>
    </row>
    <row r="204" spans="1:23" s="149" customFormat="1" ht="18.75" customHeight="1">
      <c r="B204" s="151"/>
      <c r="C204" s="151"/>
      <c r="L204" s="150"/>
      <c r="M204" s="150"/>
      <c r="P204" s="152"/>
      <c r="Q204" s="153"/>
      <c r="R204" s="153"/>
      <c r="S204" s="152"/>
    </row>
    <row r="205" spans="1:23" s="149" customFormat="1" ht="18.75" customHeight="1">
      <c r="B205" s="151"/>
      <c r="C205" s="151"/>
      <c r="L205" s="150"/>
      <c r="M205" s="150"/>
      <c r="P205" s="152"/>
      <c r="Q205" s="153"/>
      <c r="R205" s="153"/>
      <c r="S205" s="152"/>
    </row>
    <row r="206" spans="1:23" s="149" customFormat="1" ht="18.75" customHeight="1">
      <c r="B206" s="151"/>
      <c r="C206" s="151"/>
      <c r="L206" s="150"/>
      <c r="M206" s="150"/>
      <c r="P206" s="152"/>
      <c r="Q206" s="153"/>
      <c r="R206" s="153"/>
      <c r="S206" s="152"/>
    </row>
    <row r="207" spans="1:23" s="149" customFormat="1" ht="22.5" customHeight="1">
      <c r="L207" s="150"/>
      <c r="M207" s="150"/>
      <c r="P207" s="152"/>
      <c r="Q207" s="152"/>
      <c r="R207" s="152"/>
      <c r="S207" s="152"/>
    </row>
    <row r="208" spans="1:23" s="149" customFormat="1" ht="21.75" customHeight="1">
      <c r="B208" s="309" t="s">
        <v>136</v>
      </c>
      <c r="C208" s="309"/>
      <c r="D208" s="309"/>
      <c r="L208" s="150"/>
      <c r="M208" s="150"/>
      <c r="P208" s="307" t="s">
        <v>31</v>
      </c>
      <c r="Q208" s="307"/>
      <c r="R208" s="307"/>
      <c r="S208" s="307"/>
    </row>
    <row r="209" spans="12:13" s="149" customFormat="1" ht="14.25" customHeight="1">
      <c r="L209" s="150"/>
      <c r="M209" s="150"/>
    </row>
    <row r="211" spans="12:13" ht="14.25" customHeight="1"/>
  </sheetData>
  <mergeCells count="202">
    <mergeCell ref="B208:D208"/>
    <mergeCell ref="C37:C40"/>
    <mergeCell ref="D37:D38"/>
    <mergeCell ref="D39:D40"/>
    <mergeCell ref="P208:S208"/>
    <mergeCell ref="B151:B160"/>
    <mergeCell ref="D87:D88"/>
    <mergeCell ref="D89:D90"/>
    <mergeCell ref="B91:B100"/>
    <mergeCell ref="C91:C92"/>
    <mergeCell ref="D91:D92"/>
    <mergeCell ref="C93:C96"/>
    <mergeCell ref="D93:D94"/>
    <mergeCell ref="D95:D96"/>
    <mergeCell ref="C97:C100"/>
    <mergeCell ref="D97:D98"/>
    <mergeCell ref="D99:D100"/>
    <mergeCell ref="C81:C82"/>
    <mergeCell ref="D81:D82"/>
    <mergeCell ref="C83:C86"/>
    <mergeCell ref="C71:C72"/>
    <mergeCell ref="D71:D72"/>
    <mergeCell ref="C73:C76"/>
    <mergeCell ref="D73:D74"/>
    <mergeCell ref="D23:D24"/>
    <mergeCell ref="D25:D26"/>
    <mergeCell ref="C31:C32"/>
    <mergeCell ref="D31:D32"/>
    <mergeCell ref="C33:C36"/>
    <mergeCell ref="D33:D34"/>
    <mergeCell ref="D35:D36"/>
    <mergeCell ref="P203:S203"/>
    <mergeCell ref="P202:S202"/>
    <mergeCell ref="B202:D202"/>
    <mergeCell ref="B203:D203"/>
    <mergeCell ref="D83:D84"/>
    <mergeCell ref="D85:D86"/>
    <mergeCell ref="C87:C90"/>
    <mergeCell ref="B61:B70"/>
    <mergeCell ref="C67:C70"/>
    <mergeCell ref="D67:D68"/>
    <mergeCell ref="D69:D70"/>
    <mergeCell ref="C61:C62"/>
    <mergeCell ref="D61:D62"/>
    <mergeCell ref="C63:C66"/>
    <mergeCell ref="D63:D64"/>
    <mergeCell ref="D65:D66"/>
    <mergeCell ref="B71:B80"/>
    <mergeCell ref="A191:A200"/>
    <mergeCell ref="B191:B200"/>
    <mergeCell ref="C191:C192"/>
    <mergeCell ref="D191:D192"/>
    <mergeCell ref="C193:C196"/>
    <mergeCell ref="D193:D194"/>
    <mergeCell ref="D195:D196"/>
    <mergeCell ref="C197:C200"/>
    <mergeCell ref="D197:D198"/>
    <mergeCell ref="D199:D200"/>
    <mergeCell ref="A181:A190"/>
    <mergeCell ref="B181:B190"/>
    <mergeCell ref="C181:C182"/>
    <mergeCell ref="D181:D182"/>
    <mergeCell ref="C183:C186"/>
    <mergeCell ref="D183:D184"/>
    <mergeCell ref="D185:D186"/>
    <mergeCell ref="C187:C190"/>
    <mergeCell ref="D187:D188"/>
    <mergeCell ref="D189:D190"/>
    <mergeCell ref="A171:A180"/>
    <mergeCell ref="B171:B180"/>
    <mergeCell ref="C171:C172"/>
    <mergeCell ref="D171:D172"/>
    <mergeCell ref="C173:C176"/>
    <mergeCell ref="D173:D174"/>
    <mergeCell ref="D175:D176"/>
    <mergeCell ref="C177:C180"/>
    <mergeCell ref="D177:D178"/>
    <mergeCell ref="D179:D180"/>
    <mergeCell ref="D47:D48"/>
    <mergeCell ref="D49:D50"/>
    <mergeCell ref="C41:C42"/>
    <mergeCell ref="D41:D42"/>
    <mergeCell ref="C43:C46"/>
    <mergeCell ref="D43:D44"/>
    <mergeCell ref="D45:D46"/>
    <mergeCell ref="A161:A170"/>
    <mergeCell ref="B161:B170"/>
    <mergeCell ref="C161:C162"/>
    <mergeCell ref="D161:D162"/>
    <mergeCell ref="C163:C166"/>
    <mergeCell ref="D163:D164"/>
    <mergeCell ref="D165:D166"/>
    <mergeCell ref="C167:C170"/>
    <mergeCell ref="D167:D168"/>
    <mergeCell ref="D169:D170"/>
    <mergeCell ref="D51:D52"/>
    <mergeCell ref="C53:C56"/>
    <mergeCell ref="D53:D54"/>
    <mergeCell ref="D55:D56"/>
    <mergeCell ref="C57:C60"/>
    <mergeCell ref="D57:D58"/>
    <mergeCell ref="D59:D60"/>
    <mergeCell ref="D75:D76"/>
    <mergeCell ref="C77:C80"/>
    <mergeCell ref="D77:D78"/>
    <mergeCell ref="D79:D80"/>
    <mergeCell ref="R2:S2"/>
    <mergeCell ref="C21:C22"/>
    <mergeCell ref="A9:A10"/>
    <mergeCell ref="B9:B10"/>
    <mergeCell ref="C9:C10"/>
    <mergeCell ref="D9:D10"/>
    <mergeCell ref="E9:E10"/>
    <mergeCell ref="B11:B20"/>
    <mergeCell ref="D11:D12"/>
    <mergeCell ref="D13:D14"/>
    <mergeCell ref="A11:A20"/>
    <mergeCell ref="A21:A30"/>
    <mergeCell ref="B21:B30"/>
    <mergeCell ref="D27:D28"/>
    <mergeCell ref="C27:C30"/>
    <mergeCell ref="D29:D30"/>
    <mergeCell ref="C11:C12"/>
    <mergeCell ref="C13:C16"/>
    <mergeCell ref="D15:D16"/>
    <mergeCell ref="D17:D18"/>
    <mergeCell ref="D19:D20"/>
    <mergeCell ref="C17:C20"/>
    <mergeCell ref="D21:D22"/>
    <mergeCell ref="C23:C26"/>
    <mergeCell ref="D151:D152"/>
    <mergeCell ref="C153:C156"/>
    <mergeCell ref="D153:D154"/>
    <mergeCell ref="D155:D156"/>
    <mergeCell ref="C157:C160"/>
    <mergeCell ref="D157:D158"/>
    <mergeCell ref="D159:D160"/>
    <mergeCell ref="B101:B110"/>
    <mergeCell ref="C101:C102"/>
    <mergeCell ref="D101:D102"/>
    <mergeCell ref="C103:C106"/>
    <mergeCell ref="D103:D104"/>
    <mergeCell ref="D105:D106"/>
    <mergeCell ref="C107:C110"/>
    <mergeCell ref="D107:D108"/>
    <mergeCell ref="D109:D110"/>
    <mergeCell ref="C127:C130"/>
    <mergeCell ref="D127:D128"/>
    <mergeCell ref="D129:D130"/>
    <mergeCell ref="C111:C112"/>
    <mergeCell ref="D111:D112"/>
    <mergeCell ref="C113:C116"/>
    <mergeCell ref="D113:D114"/>
    <mergeCell ref="D141:D142"/>
    <mergeCell ref="D143:D144"/>
    <mergeCell ref="D145:D146"/>
    <mergeCell ref="C147:C150"/>
    <mergeCell ref="D147:D148"/>
    <mergeCell ref="D149:D150"/>
    <mergeCell ref="D115:D116"/>
    <mergeCell ref="C117:C120"/>
    <mergeCell ref="D117:D118"/>
    <mergeCell ref="D119:D120"/>
    <mergeCell ref="C131:C132"/>
    <mergeCell ref="D131:D132"/>
    <mergeCell ref="C133:C136"/>
    <mergeCell ref="D133:D134"/>
    <mergeCell ref="D135:D136"/>
    <mergeCell ref="C137:C140"/>
    <mergeCell ref="D137:D138"/>
    <mergeCell ref="D139:D140"/>
    <mergeCell ref="C121:C122"/>
    <mergeCell ref="D121:D122"/>
    <mergeCell ref="C123:C126"/>
    <mergeCell ref="D123:D124"/>
    <mergeCell ref="D125:D126"/>
    <mergeCell ref="A121:A130"/>
    <mergeCell ref="A131:A140"/>
    <mergeCell ref="A141:A150"/>
    <mergeCell ref="A151:A160"/>
    <mergeCell ref="A31:A40"/>
    <mergeCell ref="A41:A50"/>
    <mergeCell ref="A51:A60"/>
    <mergeCell ref="A61:A70"/>
    <mergeCell ref="A71:A80"/>
    <mergeCell ref="A81:A90"/>
    <mergeCell ref="A91:A100"/>
    <mergeCell ref="A101:A110"/>
    <mergeCell ref="A111:A120"/>
    <mergeCell ref="B141:B150"/>
    <mergeCell ref="C141:C142"/>
    <mergeCell ref="B111:B120"/>
    <mergeCell ref="B121:B130"/>
    <mergeCell ref="B131:B140"/>
    <mergeCell ref="C151:C152"/>
    <mergeCell ref="B31:B40"/>
    <mergeCell ref="B41:B50"/>
    <mergeCell ref="C47:C50"/>
    <mergeCell ref="B81:B90"/>
    <mergeCell ref="C143:C146"/>
    <mergeCell ref="B51:B60"/>
    <mergeCell ref="C51:C52"/>
  </mergeCells>
  <conditionalFormatting sqref="L9:U10 N209:S212 N208:P208 N207:S207 N204:Q206 S204:S206 U202:V212 G202:K212 N203:P203 N202:O202">
    <cfRule type="cellIs" dxfId="384" priority="3287" stopIfTrue="1" operator="greaterThan">
      <formula>"ko đạt"</formula>
    </cfRule>
  </conditionalFormatting>
  <conditionalFormatting sqref="O11:P12 O19:P20">
    <cfRule type="cellIs" dxfId="383" priority="3285" stopIfTrue="1" operator="greaterThan">
      <formula>"ko đạt"</formula>
    </cfRule>
  </conditionalFormatting>
  <conditionalFormatting sqref="O14:O15 P18 O17:O18">
    <cfRule type="cellIs" dxfId="382" priority="3284" stopIfTrue="1" operator="greaterThan">
      <formula>"ko đạt"</formula>
    </cfRule>
  </conditionalFormatting>
  <conditionalFormatting sqref="P14:P15 P17">
    <cfRule type="cellIs" dxfId="381" priority="3283" stopIfTrue="1" operator="greaterThan">
      <formula>"ko đạt"</formula>
    </cfRule>
  </conditionalFormatting>
  <conditionalFormatting sqref="O16:P16">
    <cfRule type="cellIs" dxfId="380" priority="3277" stopIfTrue="1" operator="greaterThan">
      <formula>"ko đạt"</formula>
    </cfRule>
  </conditionalFormatting>
  <conditionalFormatting sqref="Q11:R12 Q19:R20">
    <cfRule type="cellIs" dxfId="379" priority="3274" stopIfTrue="1" operator="greaterThan">
      <formula>"ko đạt"</formula>
    </cfRule>
  </conditionalFormatting>
  <conditionalFormatting sqref="Q14:Q15 R18 Q17:Q18">
    <cfRule type="cellIs" dxfId="378" priority="3273" stopIfTrue="1" operator="greaterThan">
      <formula>"ko đạt"</formula>
    </cfRule>
  </conditionalFormatting>
  <conditionalFormatting sqref="R14:R15 R17">
    <cfRule type="cellIs" dxfId="377" priority="3272" stopIfTrue="1" operator="greaterThan">
      <formula>"ko đạt"</formula>
    </cfRule>
  </conditionalFormatting>
  <conditionalFormatting sqref="Q16:R16">
    <cfRule type="cellIs" dxfId="376" priority="3267" stopIfTrue="1" operator="greaterThan">
      <formula>"ko đạt"</formula>
    </cfRule>
  </conditionalFormatting>
  <conditionalFormatting sqref="S11:T12 S19:T20">
    <cfRule type="cellIs" dxfId="375" priority="3264" stopIfTrue="1" operator="greaterThan">
      <formula>"ko đạt"</formula>
    </cfRule>
  </conditionalFormatting>
  <conditionalFormatting sqref="S14:S15 T18 S17:S18">
    <cfRule type="cellIs" dxfId="374" priority="3263" stopIfTrue="1" operator="greaterThan">
      <formula>"ko đạt"</formula>
    </cfRule>
  </conditionalFormatting>
  <conditionalFormatting sqref="T14:T15 T17">
    <cfRule type="cellIs" dxfId="373" priority="3262" stopIfTrue="1" operator="greaterThan">
      <formula>"ko đạt"</formula>
    </cfRule>
  </conditionalFormatting>
  <conditionalFormatting sqref="G9:M10">
    <cfRule type="cellIs" dxfId="372" priority="3070" stopIfTrue="1" operator="greaterThan">
      <formula>"ko đạt"</formula>
    </cfRule>
  </conditionalFormatting>
  <conditionalFormatting sqref="G11:H12 G19:H20">
    <cfRule type="cellIs" dxfId="371" priority="3069" stopIfTrue="1" operator="greaterThan">
      <formula>"ko đạt"</formula>
    </cfRule>
  </conditionalFormatting>
  <conditionalFormatting sqref="G14:G15 H18 G17:G18">
    <cfRule type="cellIs" dxfId="370" priority="3068" stopIfTrue="1" operator="greaterThan">
      <formula>"ko đạt"</formula>
    </cfRule>
  </conditionalFormatting>
  <conditionalFormatting sqref="H14:H15 H17">
    <cfRule type="cellIs" dxfId="369" priority="3067" stopIfTrue="1" operator="greaterThan">
      <formula>"ko đạt"</formula>
    </cfRule>
  </conditionalFormatting>
  <conditionalFormatting sqref="S16:T16">
    <cfRule type="cellIs" dxfId="368" priority="3257" stopIfTrue="1" operator="greaterThan">
      <formula>"ko đạt"</formula>
    </cfRule>
  </conditionalFormatting>
  <conditionalFormatting sqref="U11:V12 U19:V20">
    <cfRule type="cellIs" dxfId="367" priority="3254" stopIfTrue="1" operator="greaterThan">
      <formula>"ko đạt"</formula>
    </cfRule>
  </conditionalFormatting>
  <conditionalFormatting sqref="U14:U15 V18 U17:U18">
    <cfRule type="cellIs" dxfId="366" priority="3253" stopIfTrue="1" operator="greaterThan">
      <formula>"ko đạt"</formula>
    </cfRule>
  </conditionalFormatting>
  <conditionalFormatting sqref="V14:V15 V17">
    <cfRule type="cellIs" dxfId="365" priority="3252" stopIfTrue="1" operator="greaterThan">
      <formula>"ko đạt"</formula>
    </cfRule>
  </conditionalFormatting>
  <conditionalFormatting sqref="I11:J12 I19:J20">
    <cfRule type="cellIs" dxfId="364" priority="3059" stopIfTrue="1" operator="greaterThan">
      <formula>"ko đạt"</formula>
    </cfRule>
  </conditionalFormatting>
  <conditionalFormatting sqref="I14:I15 J18 I17:I18">
    <cfRule type="cellIs" dxfId="363" priority="3058" stopIfTrue="1" operator="greaterThan">
      <formula>"ko đạt"</formula>
    </cfRule>
  </conditionalFormatting>
  <conditionalFormatting sqref="J14:J15 J17">
    <cfRule type="cellIs" dxfId="362" priority="3057" stopIfTrue="1" operator="greaterThan">
      <formula>"ko đạt"</formula>
    </cfRule>
  </conditionalFormatting>
  <conditionalFormatting sqref="U16:V16">
    <cfRule type="cellIs" dxfId="361" priority="3247" stopIfTrue="1" operator="greaterThan">
      <formula>"ko đạt"</formula>
    </cfRule>
  </conditionalFormatting>
  <conditionalFormatting sqref="I16:J16">
    <cfRule type="cellIs" dxfId="360" priority="3052" stopIfTrue="1" operator="greaterThan">
      <formula>"ko đạt"</formula>
    </cfRule>
  </conditionalFormatting>
  <conditionalFormatting sqref="K11:L12 K19:L20">
    <cfRule type="cellIs" dxfId="359" priority="3049" stopIfTrue="1" operator="greaterThan">
      <formula>"ko đạt"</formula>
    </cfRule>
  </conditionalFormatting>
  <conditionalFormatting sqref="L14:L15 L17">
    <cfRule type="cellIs" dxfId="358" priority="3047" stopIfTrue="1" operator="greaterThan">
      <formula>"ko đạt"</formula>
    </cfRule>
  </conditionalFormatting>
  <conditionalFormatting sqref="K16:L16">
    <cfRule type="cellIs" dxfId="357" priority="3042" stopIfTrue="1" operator="greaterThan">
      <formula>"ko đạt"</formula>
    </cfRule>
  </conditionalFormatting>
  <conditionalFormatting sqref="M11:N12 M19:N20">
    <cfRule type="cellIs" dxfId="356" priority="3039" stopIfTrue="1" operator="greaterThan">
      <formula>"ko đạt"</formula>
    </cfRule>
  </conditionalFormatting>
  <conditionalFormatting sqref="N14:N15 N17">
    <cfRule type="cellIs" dxfId="355" priority="3037" stopIfTrue="1" operator="greaterThan">
      <formula>"ko đạt"</formula>
    </cfRule>
  </conditionalFormatting>
  <conditionalFormatting sqref="M16:N16">
    <cfRule type="cellIs" dxfId="354" priority="3032" stopIfTrue="1" operator="greaterThan">
      <formula>"ko đạt"</formula>
    </cfRule>
  </conditionalFormatting>
  <conditionalFormatting sqref="G16:H16">
    <cfRule type="cellIs" dxfId="353" priority="3062" stopIfTrue="1" operator="greaterThan">
      <formula>"ko đạt"</formula>
    </cfRule>
  </conditionalFormatting>
  <conditionalFormatting sqref="G11:G12 G19:G20">
    <cfRule type="cellIs" dxfId="352" priority="2864" stopIfTrue="1" operator="greaterThan">
      <formula>"ko đạt"</formula>
    </cfRule>
  </conditionalFormatting>
  <conditionalFormatting sqref="G18">
    <cfRule type="cellIs" dxfId="351" priority="2863" stopIfTrue="1" operator="greaterThan">
      <formula>"ko đạt"</formula>
    </cfRule>
  </conditionalFormatting>
  <conditionalFormatting sqref="G14:G15 G17">
    <cfRule type="cellIs" dxfId="350" priority="2862" stopIfTrue="1" operator="greaterThan">
      <formula>"ko đạt"</formula>
    </cfRule>
  </conditionalFormatting>
  <conditionalFormatting sqref="K14:K15 L18 K17:K18">
    <cfRule type="cellIs" dxfId="349" priority="3048" stopIfTrue="1" operator="greaterThan">
      <formula>"ko đạt"</formula>
    </cfRule>
  </conditionalFormatting>
  <conditionalFormatting sqref="H11:I12 H19:I20">
    <cfRule type="cellIs" dxfId="348" priority="2855" stopIfTrue="1" operator="greaterThan">
      <formula>"ko đạt"</formula>
    </cfRule>
  </conditionalFormatting>
  <conditionalFormatting sqref="H14:H15 I18 H17:H18">
    <cfRule type="cellIs" dxfId="347" priority="2854" stopIfTrue="1" operator="greaterThan">
      <formula>"ko đạt"</formula>
    </cfRule>
  </conditionalFormatting>
  <conditionalFormatting sqref="I14:I15 I17">
    <cfRule type="cellIs" dxfId="346" priority="2853" stopIfTrue="1" operator="greaterThan">
      <formula>"ko đạt"</formula>
    </cfRule>
  </conditionalFormatting>
  <conditionalFormatting sqref="M14:M15 N18 M17:M18">
    <cfRule type="cellIs" dxfId="345" priority="3038" stopIfTrue="1" operator="greaterThan">
      <formula>"ko đạt"</formula>
    </cfRule>
  </conditionalFormatting>
  <conditionalFormatting sqref="J11:K12 J19:K20">
    <cfRule type="cellIs" dxfId="344" priority="2845" stopIfTrue="1" operator="greaterThan">
      <formula>"ko đạt"</formula>
    </cfRule>
  </conditionalFormatting>
  <conditionalFormatting sqref="J14:J15 K18 J17:J18">
    <cfRule type="cellIs" dxfId="343" priority="2844" stopIfTrue="1" operator="greaterThan">
      <formula>"ko đạt"</formula>
    </cfRule>
  </conditionalFormatting>
  <conditionalFormatting sqref="K14:K15 K17">
    <cfRule type="cellIs" dxfId="342" priority="2843" stopIfTrue="1" operator="greaterThan">
      <formula>"ko đạt"</formula>
    </cfRule>
  </conditionalFormatting>
  <conditionalFormatting sqref="J16:K16">
    <cfRule type="cellIs" dxfId="341" priority="2838" stopIfTrue="1" operator="greaterThan">
      <formula>"ko đạt"</formula>
    </cfRule>
  </conditionalFormatting>
  <conditionalFormatting sqref="N16:O16">
    <cfRule type="cellIs" dxfId="340" priority="2702" stopIfTrue="1" operator="greaterThan">
      <formula>"ko đạt"</formula>
    </cfRule>
  </conditionalFormatting>
  <conditionalFormatting sqref="L11:M12 L19:M20">
    <cfRule type="cellIs" dxfId="339" priority="2719" stopIfTrue="1" operator="greaterThan">
      <formula>"ko đạt"</formula>
    </cfRule>
  </conditionalFormatting>
  <conditionalFormatting sqref="L14:L15 M18 L17:L18">
    <cfRule type="cellIs" dxfId="338" priority="2718" stopIfTrue="1" operator="greaterThan">
      <formula>"ko đạt"</formula>
    </cfRule>
  </conditionalFormatting>
  <conditionalFormatting sqref="M14:M15 M17">
    <cfRule type="cellIs" dxfId="337" priority="2717" stopIfTrue="1" operator="greaterThan">
      <formula>"ko đạt"</formula>
    </cfRule>
  </conditionalFormatting>
  <conditionalFormatting sqref="L16:M16">
    <cfRule type="cellIs" dxfId="336" priority="2712" stopIfTrue="1" operator="greaterThan">
      <formula>"ko đạt"</formula>
    </cfRule>
  </conditionalFormatting>
  <conditionalFormatting sqref="N11:O12 N19:O20">
    <cfRule type="cellIs" dxfId="335" priority="2709" stopIfTrue="1" operator="greaterThan">
      <formula>"ko đạt"</formula>
    </cfRule>
  </conditionalFormatting>
  <conditionalFormatting sqref="N14:N15 O18 N17:N18">
    <cfRule type="cellIs" dxfId="334" priority="2708" stopIfTrue="1" operator="greaterThan">
      <formula>"ko đạt"</formula>
    </cfRule>
  </conditionalFormatting>
  <conditionalFormatting sqref="O14:O15 O17">
    <cfRule type="cellIs" dxfId="333" priority="2707" stopIfTrue="1" operator="greaterThan">
      <formula>"ko đạt"</formula>
    </cfRule>
  </conditionalFormatting>
  <conditionalFormatting sqref="P11:Q12 P19:Q20">
    <cfRule type="cellIs" dxfId="332" priority="2699" stopIfTrue="1" operator="greaterThan">
      <formula>"ko đạt"</formula>
    </cfRule>
  </conditionalFormatting>
  <conditionalFormatting sqref="P14:P15 Q18 P17:P18">
    <cfRule type="cellIs" dxfId="331" priority="2698" stopIfTrue="1" operator="greaterThan">
      <formula>"ko đạt"</formula>
    </cfRule>
  </conditionalFormatting>
  <conditionalFormatting sqref="Q14:Q15 Q17">
    <cfRule type="cellIs" dxfId="330" priority="2697" stopIfTrue="1" operator="greaterThan">
      <formula>"ko đạt"</formula>
    </cfRule>
  </conditionalFormatting>
  <conditionalFormatting sqref="P16:Q16">
    <cfRule type="cellIs" dxfId="329" priority="2692" stopIfTrue="1" operator="greaterThan">
      <formula>"ko đạt"</formula>
    </cfRule>
  </conditionalFormatting>
  <conditionalFormatting sqref="R11:S12 R19:S20">
    <cfRule type="cellIs" dxfId="328" priority="2689" stopIfTrue="1" operator="greaterThan">
      <formula>"ko đạt"</formula>
    </cfRule>
  </conditionalFormatting>
  <conditionalFormatting sqref="R14:R15 S18 R17:R18">
    <cfRule type="cellIs" dxfId="327" priority="2688" stopIfTrue="1" operator="greaterThan">
      <formula>"ko đạt"</formula>
    </cfRule>
  </conditionalFormatting>
  <conditionalFormatting sqref="S14:S15 S17">
    <cfRule type="cellIs" dxfId="326" priority="2687" stopIfTrue="1" operator="greaterThan">
      <formula>"ko đạt"</formula>
    </cfRule>
  </conditionalFormatting>
  <conditionalFormatting sqref="R16:S16">
    <cfRule type="cellIs" dxfId="325" priority="2682" stopIfTrue="1" operator="greaterThan">
      <formula>"ko đạt"</formula>
    </cfRule>
  </conditionalFormatting>
  <conditionalFormatting sqref="G16">
    <cfRule type="cellIs" dxfId="324" priority="2858" stopIfTrue="1" operator="greaterThan">
      <formula>"ko đạt"</formula>
    </cfRule>
  </conditionalFormatting>
  <conditionalFormatting sqref="H16:I16">
    <cfRule type="cellIs" dxfId="323" priority="2848" stopIfTrue="1" operator="greaterThan">
      <formula>"ko đạt"</formula>
    </cfRule>
  </conditionalFormatting>
  <conditionalFormatting sqref="O19:P20">
    <cfRule type="cellIs" dxfId="322" priority="1340" stopIfTrue="1" operator="greaterThan">
      <formula>"ko đạt"</formula>
    </cfRule>
  </conditionalFormatting>
  <conditionalFormatting sqref="O11:P12">
    <cfRule type="cellIs" dxfId="321" priority="1339" stopIfTrue="1" operator="greaterThan">
      <formula>"ko đạt"</formula>
    </cfRule>
  </conditionalFormatting>
  <conditionalFormatting sqref="S19:S20">
    <cfRule type="cellIs" dxfId="320" priority="1328" stopIfTrue="1" operator="greaterThan">
      <formula>"ko đạt"</formula>
    </cfRule>
  </conditionalFormatting>
  <conditionalFormatting sqref="R12">
    <cfRule type="cellIs" dxfId="319" priority="1318" stopIfTrue="1" operator="greaterThan">
      <formula>"ko đạt"</formula>
    </cfRule>
  </conditionalFormatting>
  <conditionalFormatting sqref="R14:R15">
    <cfRule type="cellIs" dxfId="318" priority="1317" stopIfTrue="1" operator="greaterThan">
      <formula>"ko đạt"</formula>
    </cfRule>
  </conditionalFormatting>
  <conditionalFormatting sqref="R16">
    <cfRule type="cellIs" dxfId="317" priority="1316" stopIfTrue="1" operator="greaterThan">
      <formula>"ko đạt"</formula>
    </cfRule>
  </conditionalFormatting>
  <conditionalFormatting sqref="R19:R20">
    <cfRule type="cellIs" dxfId="316" priority="1315" stopIfTrue="1" operator="greaterThan">
      <formula>"ko đạt"</formula>
    </cfRule>
  </conditionalFormatting>
  <conditionalFormatting sqref="P14:P15">
    <cfRule type="cellIs" dxfId="315" priority="1337" stopIfTrue="1" operator="greaterThan">
      <formula>"ko đạt"</formula>
    </cfRule>
  </conditionalFormatting>
  <conditionalFormatting sqref="O17:O18 P18">
    <cfRule type="cellIs" dxfId="314" priority="1336" stopIfTrue="1" operator="greaterThan">
      <formula>"ko đạt"</formula>
    </cfRule>
  </conditionalFormatting>
  <conditionalFormatting sqref="P17">
    <cfRule type="cellIs" dxfId="313" priority="1335" stopIfTrue="1" operator="greaterThan">
      <formula>"ko đạt"</formula>
    </cfRule>
  </conditionalFormatting>
  <conditionalFormatting sqref="O16:P16">
    <cfRule type="cellIs" dxfId="312" priority="1334" stopIfTrue="1" operator="greaterThan">
      <formula>"ko đạt"</formula>
    </cfRule>
  </conditionalFormatting>
  <conditionalFormatting sqref="Q19:Q20">
    <cfRule type="cellIs" dxfId="311" priority="1333" stopIfTrue="1" operator="greaterThan">
      <formula>"ko đạt"</formula>
    </cfRule>
  </conditionalFormatting>
  <conditionalFormatting sqref="Q17:Q18">
    <cfRule type="cellIs" dxfId="310" priority="1330" stopIfTrue="1" operator="greaterThan">
      <formula>"ko đạt"</formula>
    </cfRule>
  </conditionalFormatting>
  <conditionalFormatting sqref="Q16">
    <cfRule type="cellIs" dxfId="309" priority="1329" stopIfTrue="1" operator="greaterThan">
      <formula>"ko đạt"</formula>
    </cfRule>
  </conditionalFormatting>
  <conditionalFormatting sqref="N17:N18">
    <cfRule type="cellIs" dxfId="308" priority="1280" stopIfTrue="1" operator="greaterThan">
      <formula>"ko đạt"</formula>
    </cfRule>
  </conditionalFormatting>
  <conditionalFormatting sqref="S11:S12">
    <cfRule type="cellIs" dxfId="307" priority="1327" stopIfTrue="1" operator="greaterThan">
      <formula>"ko đạt"</formula>
    </cfRule>
  </conditionalFormatting>
  <conditionalFormatting sqref="S14:S15">
    <cfRule type="cellIs" dxfId="306" priority="1326" stopIfTrue="1" operator="greaterThan">
      <formula>"ko đạt"</formula>
    </cfRule>
  </conditionalFormatting>
  <conditionalFormatting sqref="S16">
    <cfRule type="cellIs" dxfId="305" priority="1324" stopIfTrue="1" operator="greaterThan">
      <formula>"ko đạt"</formula>
    </cfRule>
  </conditionalFormatting>
  <conditionalFormatting sqref="U19:U20">
    <cfRule type="cellIs" dxfId="304" priority="1323" stopIfTrue="1" operator="greaterThan">
      <formula>"ko đạt"</formula>
    </cfRule>
  </conditionalFormatting>
  <conditionalFormatting sqref="L26:M26 L36:M36 L46:M46 L56:M56 L66:M66 L76:M76 L86:M86 L96:M96 L106:M106 L116:M116 L126:M126 L136:M136 L146:M146 L156:M156 L166:M166 L176:M176 L186:M186 L196:M196">
    <cfRule type="cellIs" dxfId="303" priority="145" stopIfTrue="1" operator="greaterThan">
      <formula>"ko đạt"</formula>
    </cfRule>
  </conditionalFormatting>
  <conditionalFormatting sqref="N21:O22 N29:O32 N39:O42 N49:O52 N59:O62 N69:O72 N79:O82 N89:O92 N99:O102 N109:O112 N119:O122 N129:O132 N139:O142 N149:O152 N159:O162 N169:O172 N179:O182 N189:O192 N199:O201">
    <cfRule type="cellIs" dxfId="302" priority="144" stopIfTrue="1" operator="greaterThan">
      <formula>"ko đạt"</formula>
    </cfRule>
  </conditionalFormatting>
  <conditionalFormatting sqref="N24:N25 N34:N35 N44:N45 N54:N55 N64:N65 N74:N75 N84:N85 N94:N95 N104:N105 N114:N115 N124:N125 N134:N135 N144:N145 N154:N155 N164:N165 N174:N175 N184:N185 N194:N195 O28 O38 O48 O58 O68 O78 O88 O98 O108 O118 O128 O138 O148 O158 O168 O178 O188 O198 N27:N28 N37:N38 N47:N48 N57:N58 N67:N68 N77:N78 N87:N88 N97:N98 N107:N108 N117:N118 N127:N128 N137:N138 N147:N148 N157:N158 N167:N168 N177:N178 N187:N188 N197:N198">
    <cfRule type="cellIs" dxfId="301" priority="143" stopIfTrue="1" operator="greaterThan">
      <formula>"ko đạt"</formula>
    </cfRule>
  </conditionalFormatting>
  <conditionalFormatting sqref="O14:O15">
    <cfRule type="cellIs" dxfId="300" priority="1338" stopIfTrue="1" operator="greaterThan">
      <formula>"ko đạt"</formula>
    </cfRule>
  </conditionalFormatting>
  <conditionalFormatting sqref="U16">
    <cfRule type="cellIs" dxfId="299" priority="1319" stopIfTrue="1" operator="greaterThan">
      <formula>"ko đạt"</formula>
    </cfRule>
  </conditionalFormatting>
  <conditionalFormatting sqref="I26 I36 I46 I56 I66 I76 I86 I96 I106 I116 I126 I136 I146 I156 I166 I176 I186 I196">
    <cfRule type="cellIs" dxfId="298" priority="88" stopIfTrue="1" operator="greaterThan">
      <formula>"ko đạt"</formula>
    </cfRule>
  </conditionalFormatting>
  <conditionalFormatting sqref="Q14:Q15">
    <cfRule type="cellIs" dxfId="297" priority="1331" stopIfTrue="1" operator="greaterThan">
      <formula>"ko đạt"</formula>
    </cfRule>
  </conditionalFormatting>
  <conditionalFormatting sqref="Q11:R11 Q12">
    <cfRule type="cellIs" dxfId="296" priority="1332" stopIfTrue="1" operator="greaterThan">
      <formula>"ko đạt"</formula>
    </cfRule>
  </conditionalFormatting>
  <conditionalFormatting sqref="S17:S18">
    <cfRule type="cellIs" dxfId="295" priority="1325" stopIfTrue="1" operator="greaterThan">
      <formula>"ko đạt"</formula>
    </cfRule>
  </conditionalFormatting>
  <conditionalFormatting sqref="J11:J12">
    <cfRule type="cellIs" dxfId="294" priority="1272" stopIfTrue="1" operator="greaterThan">
      <formula>"ko đạt"</formula>
    </cfRule>
  </conditionalFormatting>
  <conditionalFormatting sqref="J14:J15">
    <cfRule type="cellIs" dxfId="293" priority="1271" stopIfTrue="1" operator="greaterThan">
      <formula>"ko đạt"</formula>
    </cfRule>
  </conditionalFormatting>
  <conditionalFormatting sqref="J17:J18">
    <cfRule type="cellIs" dxfId="292" priority="1270" stopIfTrue="1" operator="greaterThan">
      <formula>"ko đạt"</formula>
    </cfRule>
  </conditionalFormatting>
  <conditionalFormatting sqref="G12">
    <cfRule type="cellIs" dxfId="291" priority="1268" stopIfTrue="1" operator="greaterThan">
      <formula>"ko đạt"</formula>
    </cfRule>
  </conditionalFormatting>
  <conditionalFormatting sqref="G14:G15">
    <cfRule type="cellIs" dxfId="290" priority="1267" stopIfTrue="1" operator="greaterThan">
      <formula>"ko đạt"</formula>
    </cfRule>
  </conditionalFormatting>
  <conditionalFormatting sqref="G16">
    <cfRule type="cellIs" dxfId="289" priority="1266" stopIfTrue="1" operator="greaterThan">
      <formula>"ko đạt"</formula>
    </cfRule>
  </conditionalFormatting>
  <conditionalFormatting sqref="G19:G20">
    <cfRule type="cellIs" dxfId="288" priority="1265" stopIfTrue="1" operator="greaterThan">
      <formula>"ko đạt"</formula>
    </cfRule>
  </conditionalFormatting>
  <conditionalFormatting sqref="G17:G18">
    <cfRule type="cellIs" dxfId="287" priority="1264" stopIfTrue="1" operator="greaterThan">
      <formula>"ko đạt"</formula>
    </cfRule>
  </conditionalFormatting>
  <conditionalFormatting sqref="K11">
    <cfRule type="cellIs" dxfId="286" priority="1263" stopIfTrue="1" operator="greaterThan">
      <formula>"ko đạt"</formula>
    </cfRule>
  </conditionalFormatting>
  <conditionalFormatting sqref="K12">
    <cfRule type="cellIs" dxfId="285" priority="1262" stopIfTrue="1" operator="greaterThan">
      <formula>"ko đạt"</formula>
    </cfRule>
  </conditionalFormatting>
  <conditionalFormatting sqref="K16">
    <cfRule type="cellIs" dxfId="284" priority="1260" stopIfTrue="1" operator="greaterThan">
      <formula>"ko đạt"</formula>
    </cfRule>
  </conditionalFormatting>
  <conditionalFormatting sqref="K19:K20">
    <cfRule type="cellIs" dxfId="283" priority="1259" stopIfTrue="1" operator="greaterThan">
      <formula>"ko đạt"</formula>
    </cfRule>
  </conditionalFormatting>
  <conditionalFormatting sqref="N19:N20">
    <cfRule type="cellIs" dxfId="282" priority="1257" stopIfTrue="1" operator="greaterThan">
      <formula>"ko đạt"</formula>
    </cfRule>
  </conditionalFormatting>
  <conditionalFormatting sqref="N11:O11 N12">
    <cfRule type="cellIs" dxfId="281" priority="1256" stopIfTrue="1" operator="greaterThan">
      <formula>"ko đạt"</formula>
    </cfRule>
  </conditionalFormatting>
  <conditionalFormatting sqref="N14:N15">
    <cfRule type="cellIs" dxfId="280" priority="1255" stopIfTrue="1" operator="greaterThan">
      <formula>"ko đạt"</formula>
    </cfRule>
  </conditionalFormatting>
  <conditionalFormatting sqref="N17:N18">
    <cfRule type="cellIs" dxfId="279" priority="1254" stopIfTrue="1" operator="greaterThan">
      <formula>"ko đạt"</formula>
    </cfRule>
  </conditionalFormatting>
  <conditionalFormatting sqref="P19:P20">
    <cfRule type="cellIs" dxfId="278" priority="1252" stopIfTrue="1" operator="greaterThan">
      <formula>"ko đạt"</formula>
    </cfRule>
  </conditionalFormatting>
  <conditionalFormatting sqref="P11:P12">
    <cfRule type="cellIs" dxfId="277" priority="1251" stopIfTrue="1" operator="greaterThan">
      <formula>"ko đạt"</formula>
    </cfRule>
  </conditionalFormatting>
  <conditionalFormatting sqref="P14:P15">
    <cfRule type="cellIs" dxfId="276" priority="1250" stopIfTrue="1" operator="greaterThan">
      <formula>"ko đạt"</formula>
    </cfRule>
  </conditionalFormatting>
  <conditionalFormatting sqref="P17:P18">
    <cfRule type="cellIs" dxfId="275" priority="1249" stopIfTrue="1" operator="greaterThan">
      <formula>"ko đạt"</formula>
    </cfRule>
  </conditionalFormatting>
  <conditionalFormatting sqref="P16">
    <cfRule type="cellIs" dxfId="274" priority="1248" stopIfTrue="1" operator="greaterThan">
      <formula>"ko đạt"</formula>
    </cfRule>
  </conditionalFormatting>
  <conditionalFormatting sqref="R17:R18">
    <cfRule type="cellIs" dxfId="273" priority="1244" stopIfTrue="1" operator="greaterThan">
      <formula>"ko đạt"</formula>
    </cfRule>
  </conditionalFormatting>
  <conditionalFormatting sqref="R16">
    <cfRule type="cellIs" dxfId="272" priority="1243" stopIfTrue="1" operator="greaterThan">
      <formula>"ko đạt"</formula>
    </cfRule>
  </conditionalFormatting>
  <conditionalFormatting sqref="O12">
    <cfRule type="cellIs" dxfId="271" priority="1242" stopIfTrue="1" operator="greaterThan">
      <formula>"ko đạt"</formula>
    </cfRule>
  </conditionalFormatting>
  <conditionalFormatting sqref="O14:O15">
    <cfRule type="cellIs" dxfId="270" priority="1241" stopIfTrue="1" operator="greaterThan">
      <formula>"ko đạt"</formula>
    </cfRule>
  </conditionalFormatting>
  <conditionalFormatting sqref="O16">
    <cfRule type="cellIs" dxfId="269" priority="1240" stopIfTrue="1" operator="greaterThan">
      <formula>"ko đạt"</formula>
    </cfRule>
  </conditionalFormatting>
  <conditionalFormatting sqref="O19:O20">
    <cfRule type="cellIs" dxfId="268" priority="1239" stopIfTrue="1" operator="greaterThan">
      <formula>"ko đạt"</formula>
    </cfRule>
  </conditionalFormatting>
  <conditionalFormatting sqref="O17:O18">
    <cfRule type="cellIs" dxfId="267" priority="1238" stopIfTrue="1" operator="greaterThan">
      <formula>"ko đạt"</formula>
    </cfRule>
  </conditionalFormatting>
  <conditionalFormatting sqref="S11">
    <cfRule type="cellIs" dxfId="266" priority="1237" stopIfTrue="1" operator="greaterThan">
      <formula>"ko đạt"</formula>
    </cfRule>
  </conditionalFormatting>
  <conditionalFormatting sqref="S12">
    <cfRule type="cellIs" dxfId="265" priority="1236" stopIfTrue="1" operator="greaterThan">
      <formula>"ko đạt"</formula>
    </cfRule>
  </conditionalFormatting>
  <conditionalFormatting sqref="S14:S15">
    <cfRule type="cellIs" dxfId="264" priority="1235" stopIfTrue="1" operator="greaterThan">
      <formula>"ko đạt"</formula>
    </cfRule>
  </conditionalFormatting>
  <conditionalFormatting sqref="S16">
    <cfRule type="cellIs" dxfId="263" priority="1234" stopIfTrue="1" operator="greaterThan">
      <formula>"ko đạt"</formula>
    </cfRule>
  </conditionalFormatting>
  <conditionalFormatting sqref="S19:S20">
    <cfRule type="cellIs" dxfId="262" priority="1233" stopIfTrue="1" operator="greaterThan">
      <formula>"ko đạt"</formula>
    </cfRule>
  </conditionalFormatting>
  <conditionalFormatting sqref="V11">
    <cfRule type="cellIs" dxfId="261" priority="1313" stopIfTrue="1" operator="greaterThan">
      <formula>"ko đạt"</formula>
    </cfRule>
  </conditionalFormatting>
  <conditionalFormatting sqref="I16">
    <cfRule type="cellIs" dxfId="260" priority="1296" stopIfTrue="1" operator="greaterThan">
      <formula>"ko đạt"</formula>
    </cfRule>
  </conditionalFormatting>
  <conditionalFormatting sqref="R17:R18">
    <cfRule type="cellIs" dxfId="259" priority="1314" stopIfTrue="1" operator="greaterThan">
      <formula>"ko đạt"</formula>
    </cfRule>
  </conditionalFormatting>
  <conditionalFormatting sqref="I11:J11 I12">
    <cfRule type="cellIs" dxfId="258" priority="1299" stopIfTrue="1" operator="greaterThan">
      <formula>"ko đạt"</formula>
    </cfRule>
  </conditionalFormatting>
  <conditionalFormatting sqref="U17:U18">
    <cfRule type="cellIs" dxfId="257" priority="1320" stopIfTrue="1" operator="greaterThan">
      <formula>"ko đạt"</formula>
    </cfRule>
  </conditionalFormatting>
  <conditionalFormatting sqref="V12">
    <cfRule type="cellIs" dxfId="256" priority="1312" stopIfTrue="1" operator="greaterThan">
      <formula>"ko đạt"</formula>
    </cfRule>
  </conditionalFormatting>
  <conditionalFormatting sqref="V14:V15">
    <cfRule type="cellIs" dxfId="255" priority="1311" stopIfTrue="1" operator="greaterThan">
      <formula>"ko đạt"</formula>
    </cfRule>
  </conditionalFormatting>
  <conditionalFormatting sqref="V16">
    <cfRule type="cellIs" dxfId="254" priority="1310" stopIfTrue="1" operator="greaterThan">
      <formula>"ko đạt"</formula>
    </cfRule>
  </conditionalFormatting>
  <conditionalFormatting sqref="V19:V20">
    <cfRule type="cellIs" dxfId="253" priority="1309" stopIfTrue="1" operator="greaterThan">
      <formula>"ko đạt"</formula>
    </cfRule>
  </conditionalFormatting>
  <conditionalFormatting sqref="N12">
    <cfRule type="cellIs" dxfId="252" priority="1284" stopIfTrue="1" operator="greaterThan">
      <formula>"ko đạt"</formula>
    </cfRule>
  </conditionalFormatting>
  <conditionalFormatting sqref="N14:N15">
    <cfRule type="cellIs" dxfId="251" priority="1283" stopIfTrue="1" operator="greaterThan">
      <formula>"ko đạt"</formula>
    </cfRule>
  </conditionalFormatting>
  <conditionalFormatting sqref="N16">
    <cfRule type="cellIs" dxfId="250" priority="1282" stopIfTrue="1" operator="greaterThan">
      <formula>"ko đạt"</formula>
    </cfRule>
  </conditionalFormatting>
  <conditionalFormatting sqref="N19:N20">
    <cfRule type="cellIs" dxfId="249" priority="1281" stopIfTrue="1" operator="greaterThan">
      <formula>"ko đạt"</formula>
    </cfRule>
  </conditionalFormatting>
  <conditionalFormatting sqref="G17:G18 H18">
    <cfRule type="cellIs" dxfId="248" priority="1303" stopIfTrue="1" operator="greaterThan">
      <formula>"ko đạt"</formula>
    </cfRule>
  </conditionalFormatting>
  <conditionalFormatting sqref="H17">
    <cfRule type="cellIs" dxfId="247" priority="1302" stopIfTrue="1" operator="greaterThan">
      <formula>"ko đạt"</formula>
    </cfRule>
  </conditionalFormatting>
  <conditionalFormatting sqref="G16:H16">
    <cfRule type="cellIs" dxfId="246" priority="1301" stopIfTrue="1" operator="greaterThan">
      <formula>"ko đạt"</formula>
    </cfRule>
  </conditionalFormatting>
  <conditionalFormatting sqref="I19:I20">
    <cfRule type="cellIs" dxfId="245" priority="1300" stopIfTrue="1" operator="greaterThan">
      <formula>"ko đạt"</formula>
    </cfRule>
  </conditionalFormatting>
  <conditionalFormatting sqref="I14:I15">
    <cfRule type="cellIs" dxfId="244" priority="1298" stopIfTrue="1" operator="greaterThan">
      <formula>"ko đạt"</formula>
    </cfRule>
  </conditionalFormatting>
  <conditionalFormatting sqref="I17:I18">
    <cfRule type="cellIs" dxfId="243" priority="1297" stopIfTrue="1" operator="greaterThan">
      <formula>"ko đạt"</formula>
    </cfRule>
  </conditionalFormatting>
  <conditionalFormatting sqref="K19:K20">
    <cfRule type="cellIs" dxfId="242" priority="1295" stopIfTrue="1" operator="greaterThan">
      <formula>"ko đạt"</formula>
    </cfRule>
  </conditionalFormatting>
  <conditionalFormatting sqref="K11:K12">
    <cfRule type="cellIs" dxfId="241" priority="1294" stopIfTrue="1" operator="greaterThan">
      <formula>"ko đạt"</formula>
    </cfRule>
  </conditionalFormatting>
  <conditionalFormatting sqref="K14:K15">
    <cfRule type="cellIs" dxfId="240" priority="1293" stopIfTrue="1" operator="greaterThan">
      <formula>"ko đạt"</formula>
    </cfRule>
  </conditionalFormatting>
  <conditionalFormatting sqref="K17:K18">
    <cfRule type="cellIs" dxfId="239" priority="1292" stopIfTrue="1" operator="greaterThan">
      <formula>"ko đạt"</formula>
    </cfRule>
  </conditionalFormatting>
  <conditionalFormatting sqref="K16">
    <cfRule type="cellIs" dxfId="238" priority="1291" stopIfTrue="1" operator="greaterThan">
      <formula>"ko đạt"</formula>
    </cfRule>
  </conditionalFormatting>
  <conditionalFormatting sqref="J12">
    <cfRule type="cellIs" dxfId="237" priority="1290" stopIfTrue="1" operator="greaterThan">
      <formula>"ko đạt"</formula>
    </cfRule>
  </conditionalFormatting>
  <conditionalFormatting sqref="J14:J15">
    <cfRule type="cellIs" dxfId="236" priority="1289" stopIfTrue="1" operator="greaterThan">
      <formula>"ko đạt"</formula>
    </cfRule>
  </conditionalFormatting>
  <conditionalFormatting sqref="J16">
    <cfRule type="cellIs" dxfId="235" priority="1288" stopIfTrue="1" operator="greaterThan">
      <formula>"ko đạt"</formula>
    </cfRule>
  </conditionalFormatting>
  <conditionalFormatting sqref="J19:J20">
    <cfRule type="cellIs" dxfId="234" priority="1287" stopIfTrue="1" operator="greaterThan">
      <formula>"ko đạt"</formula>
    </cfRule>
  </conditionalFormatting>
  <conditionalFormatting sqref="J17:J18">
    <cfRule type="cellIs" dxfId="233" priority="1286" stopIfTrue="1" operator="greaterThan">
      <formula>"ko đạt"</formula>
    </cfRule>
  </conditionalFormatting>
  <conditionalFormatting sqref="N11">
    <cfRule type="cellIs" dxfId="232" priority="1285" stopIfTrue="1" operator="greaterThan">
      <formula>"ko đạt"</formula>
    </cfRule>
  </conditionalFormatting>
  <conditionalFormatting sqref="G11">
    <cfRule type="cellIs" dxfId="231" priority="1279" stopIfTrue="1" operator="greaterThan">
      <formula>"ko đạt"</formula>
    </cfRule>
  </conditionalFormatting>
  <conditionalFormatting sqref="H19:H20">
    <cfRule type="cellIs" dxfId="230" priority="1278" stopIfTrue="1" operator="greaterThan">
      <formula>"ko đạt"</formula>
    </cfRule>
  </conditionalFormatting>
  <conditionalFormatting sqref="H11:H12">
    <cfRule type="cellIs" dxfId="229" priority="1277" stopIfTrue="1" operator="greaterThan">
      <formula>"ko đạt"</formula>
    </cfRule>
  </conditionalFormatting>
  <conditionalFormatting sqref="H14:H15">
    <cfRule type="cellIs" dxfId="228" priority="1276" stopIfTrue="1" operator="greaterThan">
      <formula>"ko đạt"</formula>
    </cfRule>
  </conditionalFormatting>
  <conditionalFormatting sqref="H17:H18">
    <cfRule type="cellIs" dxfId="227" priority="1275" stopIfTrue="1" operator="greaterThan">
      <formula>"ko đạt"</formula>
    </cfRule>
  </conditionalFormatting>
  <conditionalFormatting sqref="H16">
    <cfRule type="cellIs" dxfId="226" priority="1274" stopIfTrue="1" operator="greaterThan">
      <formula>"ko đạt"</formula>
    </cfRule>
  </conditionalFormatting>
  <conditionalFormatting sqref="J19:J20">
    <cfRule type="cellIs" dxfId="225" priority="1273" stopIfTrue="1" operator="greaterThan">
      <formula>"ko đạt"</formula>
    </cfRule>
  </conditionalFormatting>
  <conditionalFormatting sqref="J16">
    <cfRule type="cellIs" dxfId="224" priority="1269" stopIfTrue="1" operator="greaterThan">
      <formula>"ko đạt"</formula>
    </cfRule>
  </conditionalFormatting>
  <conditionalFormatting sqref="K14:K15">
    <cfRule type="cellIs" dxfId="223" priority="1261" stopIfTrue="1" operator="greaterThan">
      <formula>"ko đạt"</formula>
    </cfRule>
  </conditionalFormatting>
  <conditionalFormatting sqref="K17:K18">
    <cfRule type="cellIs" dxfId="222" priority="1258" stopIfTrue="1" operator="greaterThan">
      <formula>"ko đạt"</formula>
    </cfRule>
  </conditionalFormatting>
  <conditionalFormatting sqref="N16">
    <cfRule type="cellIs" dxfId="221" priority="1253" stopIfTrue="1" operator="greaterThan">
      <formula>"ko đạt"</formula>
    </cfRule>
  </conditionalFormatting>
  <conditionalFormatting sqref="R19:R20">
    <cfRule type="cellIs" dxfId="220" priority="1247" stopIfTrue="1" operator="greaterThan">
      <formula>"ko đạt"</formula>
    </cfRule>
  </conditionalFormatting>
  <conditionalFormatting sqref="R11:R12">
    <cfRule type="cellIs" dxfId="219" priority="1246" stopIfTrue="1" operator="greaterThan">
      <formula>"ko đạt"</formula>
    </cfRule>
  </conditionalFormatting>
  <conditionalFormatting sqref="R14:R15">
    <cfRule type="cellIs" dxfId="218" priority="1245" stopIfTrue="1" operator="greaterThan">
      <formula>"ko đạt"</formula>
    </cfRule>
  </conditionalFormatting>
  <conditionalFormatting sqref="S17:S18">
    <cfRule type="cellIs" dxfId="217" priority="1232" stopIfTrue="1" operator="greaterThan">
      <formula>"ko đạt"</formula>
    </cfRule>
  </conditionalFormatting>
  <conditionalFormatting sqref="U14:U15">
    <cfRule type="cellIs" dxfId="216" priority="1321" stopIfTrue="1" operator="greaterThan">
      <formula>"ko đạt"</formula>
    </cfRule>
  </conditionalFormatting>
  <conditionalFormatting sqref="U11:U12">
    <cfRule type="cellIs" dxfId="215" priority="1322" stopIfTrue="1" operator="greaterThan">
      <formula>"ko đạt"</formula>
    </cfRule>
  </conditionalFormatting>
  <conditionalFormatting sqref="V17:V18">
    <cfRule type="cellIs" dxfId="214" priority="1308" stopIfTrue="1" operator="greaterThan">
      <formula>"ko đạt"</formula>
    </cfRule>
  </conditionalFormatting>
  <conditionalFormatting sqref="G19:H20">
    <cfRule type="cellIs" dxfId="213" priority="1307" stopIfTrue="1" operator="greaterThan">
      <formula>"ko đạt"</formula>
    </cfRule>
  </conditionalFormatting>
  <conditionalFormatting sqref="G11:H12">
    <cfRule type="cellIs" dxfId="212" priority="1306" stopIfTrue="1" operator="greaterThan">
      <formula>"ko đạt"</formula>
    </cfRule>
  </conditionalFormatting>
  <conditionalFormatting sqref="G14:G15">
    <cfRule type="cellIs" dxfId="211" priority="1305" stopIfTrue="1" operator="greaterThan">
      <formula>"ko đạt"</formula>
    </cfRule>
  </conditionalFormatting>
  <conditionalFormatting sqref="H14:H15">
    <cfRule type="cellIs" dxfId="210" priority="1304" stopIfTrue="1" operator="greaterThan">
      <formula>"ko đạt"</formula>
    </cfRule>
  </conditionalFormatting>
  <conditionalFormatting sqref="M14:M15">
    <cfRule type="cellIs" dxfId="209" priority="1109" stopIfTrue="1" operator="greaterThan">
      <formula>"ko đạt"</formula>
    </cfRule>
  </conditionalFormatting>
  <conditionalFormatting sqref="M19:M20">
    <cfRule type="cellIs" dxfId="208" priority="1111" stopIfTrue="1" operator="greaterThan">
      <formula>"ko đạt"</formula>
    </cfRule>
  </conditionalFormatting>
  <conditionalFormatting sqref="M11:M12">
    <cfRule type="cellIs" dxfId="207" priority="1110" stopIfTrue="1" operator="greaterThan">
      <formula>"ko đạt"</formula>
    </cfRule>
  </conditionalFormatting>
  <conditionalFormatting sqref="M17:M18">
    <cfRule type="cellIs" dxfId="206" priority="1108" stopIfTrue="1" operator="greaterThan">
      <formula>"ko đạt"</formula>
    </cfRule>
  </conditionalFormatting>
  <conditionalFormatting sqref="M16">
    <cfRule type="cellIs" dxfId="205" priority="1107" stopIfTrue="1" operator="greaterThan">
      <formula>"ko đạt"</formula>
    </cfRule>
  </conditionalFormatting>
  <conditionalFormatting sqref="M11">
    <cfRule type="cellIs" dxfId="204" priority="1106" stopIfTrue="1" operator="greaterThan">
      <formula>"ko đạt"</formula>
    </cfRule>
  </conditionalFormatting>
  <conditionalFormatting sqref="M12">
    <cfRule type="cellIs" dxfId="203" priority="1105" stopIfTrue="1" operator="greaterThan">
      <formula>"ko đạt"</formula>
    </cfRule>
  </conditionalFormatting>
  <conditionalFormatting sqref="M14:M15">
    <cfRule type="cellIs" dxfId="202" priority="1104" stopIfTrue="1" operator="greaterThan">
      <formula>"ko đạt"</formula>
    </cfRule>
  </conditionalFormatting>
  <conditionalFormatting sqref="M16">
    <cfRule type="cellIs" dxfId="201" priority="1103" stopIfTrue="1" operator="greaterThan">
      <formula>"ko đạt"</formula>
    </cfRule>
  </conditionalFormatting>
  <conditionalFormatting sqref="M19:M20">
    <cfRule type="cellIs" dxfId="200" priority="1102" stopIfTrue="1" operator="greaterThan">
      <formula>"ko đạt"</formula>
    </cfRule>
  </conditionalFormatting>
  <conditionalFormatting sqref="M17:M18">
    <cfRule type="cellIs" dxfId="199" priority="1101" stopIfTrue="1" operator="greaterThan">
      <formula>"ko đạt"</formula>
    </cfRule>
  </conditionalFormatting>
  <conditionalFormatting sqref="L19:L20">
    <cfRule type="cellIs" dxfId="198" priority="1089" stopIfTrue="1" operator="greaterThan">
      <formula>"ko đạt"</formula>
    </cfRule>
  </conditionalFormatting>
  <conditionalFormatting sqref="L11:L12">
    <cfRule type="cellIs" dxfId="197" priority="1088" stopIfTrue="1" operator="greaterThan">
      <formula>"ko đạt"</formula>
    </cfRule>
  </conditionalFormatting>
  <conditionalFormatting sqref="L14:L15">
    <cfRule type="cellIs" dxfId="196" priority="1087" stopIfTrue="1" operator="greaterThan">
      <formula>"ko đạt"</formula>
    </cfRule>
  </conditionalFormatting>
  <conditionalFormatting sqref="L17:L18">
    <cfRule type="cellIs" dxfId="195" priority="1086" stopIfTrue="1" operator="greaterThan">
      <formula>"ko đạt"</formula>
    </cfRule>
  </conditionalFormatting>
  <conditionalFormatting sqref="L16">
    <cfRule type="cellIs" dxfId="194" priority="1085" stopIfTrue="1" operator="greaterThan">
      <formula>"ko đạt"</formula>
    </cfRule>
  </conditionalFormatting>
  <conditionalFormatting sqref="L11">
    <cfRule type="cellIs" dxfId="193" priority="1084" stopIfTrue="1" operator="greaterThan">
      <formula>"ko đạt"</formula>
    </cfRule>
  </conditionalFormatting>
  <conditionalFormatting sqref="L12">
    <cfRule type="cellIs" dxfId="192" priority="1083" stopIfTrue="1" operator="greaterThan">
      <formula>"ko đạt"</formula>
    </cfRule>
  </conditionalFormatting>
  <conditionalFormatting sqref="L14:L15">
    <cfRule type="cellIs" dxfId="191" priority="1082" stopIfTrue="1" operator="greaterThan">
      <formula>"ko đạt"</formula>
    </cfRule>
  </conditionalFormatting>
  <conditionalFormatting sqref="L16">
    <cfRule type="cellIs" dxfId="190" priority="1081" stopIfTrue="1" operator="greaterThan">
      <formula>"ko đạt"</formula>
    </cfRule>
  </conditionalFormatting>
  <conditionalFormatting sqref="L19:L20">
    <cfRule type="cellIs" dxfId="189" priority="1080" stopIfTrue="1" operator="greaterThan">
      <formula>"ko đạt"</formula>
    </cfRule>
  </conditionalFormatting>
  <conditionalFormatting sqref="L17:L18">
    <cfRule type="cellIs" dxfId="188" priority="1079" stopIfTrue="1" operator="greaterThan">
      <formula>"ko đạt"</formula>
    </cfRule>
  </conditionalFormatting>
  <conditionalFormatting sqref="P24:P25 P34:P35 P44:P45 P54:P55 P64:P65 P74:P75 P84:P85 P94:P95 P104:P105 P114:P115 P124:P125 P134:P135 P144:P145 P154:P155 P164:P165 P174:P175 P184:P185 P194:P195 Q28 Q38 Q48 Q58 Q68 Q78 Q88 Q98 Q108 Q118 Q128 Q138 Q148 Q158 Q168 Q178 Q188 Q198 P27:P28 P37:P38 P47:P48 P57:P58 P67:P68 P77:P78 P87:P88 P97:P98 P107:P108 P117:P118 P127:P128 P137:P138 P147:P148 P157:P158 P167:P168 P177:P178 P187:P188 P197:P198">
    <cfRule type="cellIs" dxfId="187" priority="139" stopIfTrue="1" operator="greaterThan">
      <formula>"ko đạt"</formula>
    </cfRule>
  </conditionalFormatting>
  <conditionalFormatting sqref="Q24:Q25 Q34:Q35 Q44:Q45 Q54:Q55 Q64:Q65 Q74:Q75 Q84:Q85 Q94:Q95 Q104:Q105 Q114:Q115 Q124:Q125 Q134:Q135 Q144:Q145 Q154:Q155 Q164:Q165 Q174:Q175 Q184:Q185 Q194:Q195 Q27 Q37 Q47 Q57 Q67 Q77 Q87 Q97 Q107 Q117 Q127 Q137 Q147 Q157 Q167 Q177 Q187 Q197">
    <cfRule type="cellIs" dxfId="186" priority="138" stopIfTrue="1" operator="greaterThan">
      <formula>"ko đạt"</formula>
    </cfRule>
  </conditionalFormatting>
  <conditionalFormatting sqref="P26:Q26 P36:Q36 P46:Q46 P56:Q56 P66:Q66 P76:Q76 P86:Q86 P96:Q96 P106:Q106 P116:Q116 P126:Q126 P136:Q136 P146:Q146 P156:Q156 P166:Q166 P176:Q176 P186:Q186 P196:Q196">
    <cfRule type="cellIs" dxfId="185" priority="137" stopIfTrue="1" operator="greaterThan">
      <formula>"ko đạt"</formula>
    </cfRule>
  </conditionalFormatting>
  <conditionalFormatting sqref="R24:R25 R34:R35 R44:R45 R54:R55 R64:R65 R74:R75 R84:R85 R94:R95 R104:R105 R114:R115 R124:R125 R134:R135 R144:R145 R154:R155 R164:R165 R174:R175 R184:R185 R194:R195 S28 S38 S48 S58 S68 S78 S88 S98 S108 S118 S128 S138 S148 S158 S168 S178 S188 S198 R27:R28 R37:R38 R47:R48 R57:R58 R67:R68 R77:R78 R87:R88 R97:R98 R107:R108 R117:R118 R127:R128 R137:R138 R147:R148 R157:R158 R167:R168 R177:R178 R187:R188 R197:R198">
    <cfRule type="cellIs" dxfId="184" priority="135" stopIfTrue="1" operator="greaterThan">
      <formula>"ko đạt"</formula>
    </cfRule>
  </conditionalFormatting>
  <conditionalFormatting sqref="S24:S25 S34:S35 S44:S45 S54:S55 S64:S65 S74:S75 S84:S85 S94:S95 S104:S105 S114:S115 S124:S125 S134:S135 S144:S145 S154:S155 S164:S165 S174:S175 S184:S185 S194:S195 S27 S37 S47 S57 S67 S77 S87 S97 S107 S117 S127 S137 S147 S157 S167 S177 S187 S197">
    <cfRule type="cellIs" dxfId="183" priority="134" stopIfTrue="1" operator="greaterThan">
      <formula>"ko đạt"</formula>
    </cfRule>
  </conditionalFormatting>
  <conditionalFormatting sqref="S26:T26 S36:T36 S46:T46 S56:T56 S66:T66 S76:T76 S86:T86 S96:T96 S106:T106 S116:T116 S126:T126 S136:T136 S146:T146 S156:T156 S166:T166 S176:T176 S186:T186 S196:T196">
    <cfRule type="cellIs" dxfId="182" priority="181" stopIfTrue="1" operator="greaterThan">
      <formula>"ko đạt"</formula>
    </cfRule>
  </conditionalFormatting>
  <conditionalFormatting sqref="U21:V22 U29:V32 U39:V42 U49:V52 U59:V62 U69:V72 U79:V82 U89:V92 U99:V102 U109:V112 U119:V122 U129:V132 U139:V142 U149:V152 U159:V162 U169:V172 U179:V182 U189:V192 U199:V201">
    <cfRule type="cellIs" dxfId="181" priority="180" stopIfTrue="1" operator="greaterThan">
      <formula>"ko đạt"</formula>
    </cfRule>
  </conditionalFormatting>
  <conditionalFormatting sqref="U24:U25 U34:U35 U44:U45 U54:U55 U64:U65 U74:U75 U84:U85 U94:U95 U104:U105 U114:U115 U124:U125 U134:U135 U144:U145 U154:U155 U164:U165 U174:U175 U184:U185 U194:U195 V28 V38 V48 V58 V68 V78 V88 V98 V108 V118 V128 V138 V148 V158 V168 V178 V188 V198 U27:U28 U37:U38 U47:U48 U57:U58 U67:U68 U77:U78 U87:U88 U97:U98 U107:U108 U117:U118 U127:U128 U137:U138 U147:U148 U157:U158 U167:U168 U177:U178 U187:U188 U197:U198">
    <cfRule type="cellIs" dxfId="180" priority="179" stopIfTrue="1" operator="greaterThan">
      <formula>"ko đạt"</formula>
    </cfRule>
  </conditionalFormatting>
  <conditionalFormatting sqref="V24:V25 V34:V35 V44:V45 V54:V55 V64:V65 V74:V75 V84:V85 V94:V95 V104:V105 V114:V115 V124:V125 V134:V135 V144:V145 V154:V155 V164:V165 V174:V175 V184:V185 V194:V195 V27 V37 V47 V57 V67 V77 V87 V97 V107 V117 V127 V137 V147 V157 V167 V177 V187 V197">
    <cfRule type="cellIs" dxfId="179" priority="178" stopIfTrue="1" operator="greaterThan">
      <formula>"ko đạt"</formula>
    </cfRule>
  </conditionalFormatting>
  <conditionalFormatting sqref="P24:P25 P34:P35 P44:P45 P54:P55 P64:P65 P74:P75 P84:P85 P94:P95 P104:P105 P114:P115 P124:P125 P134:P135 P144:P145 P154:P155 P164:P165 P174:P175 P184:P185 P194:P195">
    <cfRule type="cellIs" dxfId="178" priority="129" stopIfTrue="1" operator="greaterThan">
      <formula>"ko đạt"</formula>
    </cfRule>
  </conditionalFormatting>
  <conditionalFormatting sqref="P27 P37 P47 P57 P67 P77 P87 P97 P107 P117 P127 P137 P147 P157 P167 P177 P187 P197">
    <cfRule type="cellIs" dxfId="177" priority="127" stopIfTrue="1" operator="greaterThan">
      <formula>"ko đạt"</formula>
    </cfRule>
  </conditionalFormatting>
  <conditionalFormatting sqref="O26:P26 O36:P36 O46:P46 O56:P56 O66:P66 O76:P76 O86:P86 O96:P96 O106:P106 O116:P116 O126:P126 O136:P136 O146:P146 O156:P156 O166:P166 O176:P176 O186:P186 O196:P196">
    <cfRule type="cellIs" dxfId="176" priority="126" stopIfTrue="1" operator="greaterThan">
      <formula>"ko đạt"</formula>
    </cfRule>
  </conditionalFormatting>
  <conditionalFormatting sqref="Q21:R21 Q31:R31 Q41:R41 Q51:R51 Q61:R61 Q71:R71 Q81:R81 Q91:R91 Q101:R101 Q111:R111 Q121:R121 Q131:R131 Q141:R141 Q151:R151 Q161:R161 Q171:R171 Q181:R181 Q191:R191 Q22 Q32 Q42 Q52 Q62 Q72 Q82 Q92 Q102 Q112 Q122 Q132 Q142 Q152 Q162 Q172 Q182 Q192">
    <cfRule type="cellIs" dxfId="175" priority="124" stopIfTrue="1" operator="greaterThan">
      <formula>"ko đạt"</formula>
    </cfRule>
  </conditionalFormatting>
  <conditionalFormatting sqref="Q24:Q25 Q34:Q35 Q44:Q45 Q54:Q55 Q64:Q65 Q74:Q75 Q84:Q85 Q94:Q95 Q104:Q105 Q114:Q115 Q124:Q125 Q134:Q135 Q144:Q145 Q154:Q155 Q164:Q165 Q174:Q175 Q184:Q185 Q194:Q195">
    <cfRule type="cellIs" dxfId="174" priority="123" stopIfTrue="1" operator="greaterThan">
      <formula>"ko đạt"</formula>
    </cfRule>
  </conditionalFormatting>
  <conditionalFormatting sqref="Q27:Q28 Q37:Q38 Q47:Q48 Q57:Q58 Q67:Q68 Q77:Q78 Q87:Q88 Q97:Q98 Q107:Q108 Q117:Q118 Q127:Q128 Q137:Q138 Q147:Q148 Q157:Q158 Q167:Q168 Q177:Q178 Q187:Q188 Q197:Q198">
    <cfRule type="cellIs" dxfId="173" priority="122" stopIfTrue="1" operator="greaterThan">
      <formula>"ko đạt"</formula>
    </cfRule>
  </conditionalFormatting>
  <conditionalFormatting sqref="Q26 Q36 Q46 Q56 Q66 Q76 Q86 Q96 Q106 Q116 Q126 Q136 Q146 Q156 Q166 Q176 Q186 Q196">
    <cfRule type="cellIs" dxfId="172" priority="121" stopIfTrue="1" operator="greaterThan">
      <formula>"ko đạt"</formula>
    </cfRule>
  </conditionalFormatting>
  <conditionalFormatting sqref="S21:S22 S31:S32 S41:S42 S51:S52 S61:S62 S71:S72 S81:S82 S91:S92 S101:S102 S111:S112 S121:S122 S131:S132 S141:S142 S151:S152 S161:S162 S171:S172 S181:S182 S191:S192">
    <cfRule type="cellIs" dxfId="171" priority="119" stopIfTrue="1" operator="greaterThan">
      <formula>"ko đạt"</formula>
    </cfRule>
  </conditionalFormatting>
  <conditionalFormatting sqref="S24:S25 S34:S35 S44:S45 S54:S55 S64:S65 S74:S75 S84:S85 S94:S95 S104:S105 S114:S115 S124:S125 S134:S135 S144:S145 S154:S155 S164:S165 S174:S175 S184:S185 S194:S195">
    <cfRule type="cellIs" dxfId="170" priority="118" stopIfTrue="1" operator="greaterThan">
      <formula>"ko đạt"</formula>
    </cfRule>
  </conditionalFormatting>
  <conditionalFormatting sqref="S27:S28 S37:S38 S47:S48 S57:S58 S67:S68 S77:S78 S87:S88 S97:S98 S107:S108 S117:S118 S127:S128 S137:S138 S147:S148 S157:S158 S167:S168 S177:S178 S187:S188 S197:S198">
    <cfRule type="cellIs" dxfId="169" priority="117" stopIfTrue="1" operator="greaterThan">
      <formula>"ko đạt"</formula>
    </cfRule>
  </conditionalFormatting>
  <conditionalFormatting sqref="S26 S36 S46 S56 S66 S76 S86 S96 S106 S116 S126 S136 S146 S156 S166 S176 S186 S196">
    <cfRule type="cellIs" dxfId="168" priority="116" stopIfTrue="1" operator="greaterThan">
      <formula>"ko đạt"</formula>
    </cfRule>
  </conditionalFormatting>
  <conditionalFormatting sqref="U29:U30 U39:U40 U49:U50 U59:U60 U69:U70 U79:U80 U89:U90 U99:U100 U109:U110 U119:U120 U129:U130 U139:U140 U149:U150 U159:U160 U169:U170 U179:U180 U189:U190 U199:U201">
    <cfRule type="cellIs" dxfId="167" priority="115" stopIfTrue="1" operator="greaterThan">
      <formula>"ko đạt"</formula>
    </cfRule>
  </conditionalFormatting>
  <conditionalFormatting sqref="U26 U36 U46 U56 U66 U76 U86 U96 U106 U116 U126 U136 U146 U156 U166 U176 U186 U196">
    <cfRule type="cellIs" dxfId="166" priority="111" stopIfTrue="1" operator="greaterThan">
      <formula>"ko đạt"</formula>
    </cfRule>
  </conditionalFormatting>
  <conditionalFormatting sqref="R22 R32 R42 R52 R62 R72 R82 R92 R102 R112 R122 R132 R142 R152 R162 R172 R182 R192">
    <cfRule type="cellIs" dxfId="165" priority="110" stopIfTrue="1" operator="greaterThan">
      <formula>"ko đạt"</formula>
    </cfRule>
  </conditionalFormatting>
  <conditionalFormatting sqref="G26 G36 G46 G56 G66 G76 G86 G96 G106 G116 G126 G136 G146 G156 G166 G176 G186 G196">
    <cfRule type="cellIs" dxfId="164" priority="157" stopIfTrue="1" operator="greaterThan">
      <formula>"ko đạt"</formula>
    </cfRule>
  </conditionalFormatting>
  <conditionalFormatting sqref="H21:I22 H29:I32 H39:I42 H49:I52 H59:I62 H69:I72 H79:I82 H89:I92 H99:I102 H109:I112 H119:I122 H129:I132 H139:I142 H149:I152 H159:I162 H169:I172 H179:I182 H189:I192 H199:I201">
    <cfRule type="cellIs" dxfId="163" priority="156" stopIfTrue="1" operator="greaterThan">
      <formula>"ko đạt"</formula>
    </cfRule>
  </conditionalFormatting>
  <conditionalFormatting sqref="H24:H25 H34:H35 H44:H45 H54:H55 H64:H65 H74:H75 H84:H85 H94:H95 H104:H105 H114:H115 H124:H125 H134:H135 H144:H145 H154:H155 H164:H165 H174:H175 H184:H185 H194:H195 I28 I38 I48 I58 I68 I78 I88 I98 I108 I118 I128 I138 I148 I158 I168 I178 I188 I198 H27:H28 H37:H38 H47:H48 H57:H58 H67:H68 H77:H78 H87:H88 H97:H98 H107:H108 H117:H118 H127:H128 H137:H138 H147:H148 H157:H158 H167:H168 H177:H178 H187:H188 H197:H198">
    <cfRule type="cellIs" dxfId="162" priority="155" stopIfTrue="1" operator="greaterThan">
      <formula>"ko đạt"</formula>
    </cfRule>
  </conditionalFormatting>
  <conditionalFormatting sqref="I24:I25 I34:I35 I44:I45 I54:I55 I64:I65 I74:I75 I84:I85 I94:I95 I104:I105 I114:I115 I124:I125 I134:I135 I144:I145 I154:I155 I164:I165 I174:I175 I184:I185 I194:I195 I27 I37 I47 I57 I67 I77 I87 I97 I107 I117 I127 I137 I147 I157 I167 I177 I187 I197">
    <cfRule type="cellIs" dxfId="161" priority="154" stopIfTrue="1" operator="greaterThan">
      <formula>"ko đạt"</formula>
    </cfRule>
  </conditionalFormatting>
  <conditionalFormatting sqref="H26:I26 H36:I36 H46:I46 H56:I56 H66:I66 H76:I76 H86:I86 H96:I96 H106:I106 H116:I116 H126:I126 H136:I136 H146:I146 H156:I156 H166:I166 H176:I176 H186:I186 H196:I196">
    <cfRule type="cellIs" dxfId="160" priority="153" stopIfTrue="1" operator="greaterThan">
      <formula>"ko đạt"</formula>
    </cfRule>
  </conditionalFormatting>
  <conditionalFormatting sqref="J21:K22 J29:K32 J39:K42 J49:K52 J59:K62 J69:K72 J79:K82 J89:K92 J99:K102 J109:K112 J119:K122 J129:K132 J139:K142 J149:K152 J159:K162 J169:K172 J179:K182 J189:K192 J199:K201">
    <cfRule type="cellIs" dxfId="159" priority="152" stopIfTrue="1" operator="greaterThan">
      <formula>"ko đạt"</formula>
    </cfRule>
  </conditionalFormatting>
  <conditionalFormatting sqref="J24:J25 J34:J35 J44:J45 J54:J55 J64:J65 J74:J75 J84:J85 J94:J95 J104:J105 J114:J115 J124:J125 J134:J135 J144:J145 J154:J155 J164:J165 J174:J175 J184:J185 J194:J195 K28 K38 K48 K58 K68 K78 K88 K98 K108 K118 K128 K138 K148 K158 K168 K178 K188 K198 J27:J28 J37:J38 J47:J48 J57:J58 J67:J68 J77:J78 J87:J88 J97:J98 J107:J108 J117:J118 J127:J128 J137:J138 J147:J148 J157:J158 J167:J168 J177:J178 J187:J188 J197:J198">
    <cfRule type="cellIs" dxfId="158" priority="151" stopIfTrue="1" operator="greaterThan">
      <formula>"ko đạt"</formula>
    </cfRule>
  </conditionalFormatting>
  <conditionalFormatting sqref="K24:K25 K34:K35 K44:K45 K54:K55 K64:K65 K74:K75 K84:K85 K94:K95 K104:K105 K114:K115 K124:K125 K134:K135 K144:K145 K154:K155 K164:K165 K174:K175 K184:K185 K194:K195 K27 K37 K47 K57 K67 K77 K87 K97 K107 K117 K127 K137 K147 K157 K167 K177 K187 K197">
    <cfRule type="cellIs" dxfId="157" priority="150" stopIfTrue="1" operator="greaterThan">
      <formula>"ko đạt"</formula>
    </cfRule>
  </conditionalFormatting>
  <conditionalFormatting sqref="J26:K26 J36:K36 J46:K46 J56:K56 J66:K66 J76:K76 J86:K86 J96:K96 J106:K106 J116:K116 J126:K126 J136:K136 J146:K146 J156:K156 J166:K166 J176:K176 J186:K186 J196:K196">
    <cfRule type="cellIs" dxfId="156" priority="149" stopIfTrue="1" operator="greaterThan">
      <formula>"ko đạt"</formula>
    </cfRule>
  </conditionalFormatting>
  <conditionalFormatting sqref="L21:M22 L29:M32 L39:M42 L49:M52 L59:M62 L69:M72 L79:M82 L89:M92 L99:M102 L109:M112 L119:M122 L129:M132 L139:M142 L149:M152 L159:M162 L169:M172 L179:M182 L189:M192 L199:M201">
    <cfRule type="cellIs" dxfId="155" priority="148" stopIfTrue="1" operator="greaterThan">
      <formula>"ko đạt"</formula>
    </cfRule>
  </conditionalFormatting>
  <conditionalFormatting sqref="G24:G25 G34:G35 G44:G45 G54:G55 G64:G65 G74:G75 G84:G85 G94:G95 G104:G105 G114:G115 G124:G125 G134:G135 G144:G145 G154:G155 G164:G165 G174:G175 G184:G185 G194:G195">
    <cfRule type="cellIs" dxfId="154" priority="97" stopIfTrue="1" operator="greaterThan">
      <formula>"ko đạt"</formula>
    </cfRule>
  </conditionalFormatting>
  <conditionalFormatting sqref="H24:H25 H34:H35 H44:H45 H54:H55 H64:H65 H74:H75 H84:H85 H94:H95 H104:H105 H114:H115 H124:H125 H134:H135 H144:H145 H154:H155 H164:H165 H174:H175 H184:H185 H194:H195">
    <cfRule type="cellIs" dxfId="153" priority="96" stopIfTrue="1" operator="greaterThan">
      <formula>"ko đạt"</formula>
    </cfRule>
  </conditionalFormatting>
  <conditionalFormatting sqref="G27:G28 G37:G38 G47:G48 G57:G58 G67:G68 G77:G78 G87:G88 G97:G98 G107:G108 G117:G118 G127:G128 G137:G138 G147:G148 G157:G158 G167:G168 G177:G178 G187:G188 G197:G198 H28 H38 H48 H58 H68 H78 H88 H98 H108 H118 H128 H138 H148 H158 H168 H178 H188 H198">
    <cfRule type="cellIs" dxfId="152" priority="95" stopIfTrue="1" operator="greaterThan">
      <formula>"ko đạt"</formula>
    </cfRule>
  </conditionalFormatting>
  <conditionalFormatting sqref="O24:O25 O34:O35 O44:O45 O54:O55 O64:O65 O74:O75 O84:O85 O94:O95 O104:O105 O114:O115 O124:O125 O134:O135 O144:O145 O154:O155 O164:O165 O174:O175 O184:O185 O194:O195 O27 O37 O47 O57 O67 O77 O87 O97 O107 O117 O127 O137 O147 O157 O167 O177 O187 O197">
    <cfRule type="cellIs" dxfId="151" priority="142" stopIfTrue="1" operator="greaterThan">
      <formula>"ko đạt"</formula>
    </cfRule>
  </conditionalFormatting>
  <conditionalFormatting sqref="N26:O26 N36:O36 N46:O46 N56:O56 N66:O66 N76:O76 N86:O86 N96:O96 N106:O106 N116:O116 N126:O126 N136:O136 N146:O146 N156:O156 N166:O166 N176:O176 N186:O186 N196:O196">
    <cfRule type="cellIs" dxfId="150" priority="141" stopIfTrue="1" operator="greaterThan">
      <formula>"ko đạt"</formula>
    </cfRule>
  </conditionalFormatting>
  <conditionalFormatting sqref="P21:Q22 P29:Q32 P39:Q42 P49:Q52 P59:Q62 P69:Q72 P79:Q82 P89:Q92 P99:Q102 P109:Q112 P119:Q122 P129:Q132 P139:Q142 P149:Q152 P159:Q162 P169:Q172 P179:Q182 P189:Q192 P199:Q201">
    <cfRule type="cellIs" dxfId="149" priority="140" stopIfTrue="1" operator="greaterThan">
      <formula>"ko đạt"</formula>
    </cfRule>
  </conditionalFormatting>
  <conditionalFormatting sqref="U21:U22 U31:U32 U41:U42 U51:U52 U61:U62 U71:U72 U81:U82 U91:U92 U101:U102 U111:U112 U121:U122 U131:U132 U141:U142 U151:U152 U161:U162 U171:U172 U181:U182 U191:U192">
    <cfRule type="cellIs" dxfId="148" priority="114" stopIfTrue="1" operator="greaterThan">
      <formula>"ko đạt"</formula>
    </cfRule>
  </conditionalFormatting>
  <conditionalFormatting sqref="U24:U25 U34:U35 U44:U45 U54:U55 U64:U65 U74:U75 U84:U85 U94:U95 U104:U105 U114:U115 U124:U125 U134:U135 U144:U145 U154:U155 U164:U165 U174:U175 U184:U185 U194:U195">
    <cfRule type="cellIs" dxfId="147" priority="113" stopIfTrue="1" operator="greaterThan">
      <formula>"ko đạt"</formula>
    </cfRule>
  </conditionalFormatting>
  <conditionalFormatting sqref="R26:S26 R36:S36 R46:S46 R56:S56 R66:S66 R76:S76 R86:S86 R96:S96 R106:S106 R116:S116 R126:S126 R136:S136 R146:S146 R156:S156 R166:S166 R176:S176 R186:S186 R196:S196">
    <cfRule type="cellIs" dxfId="146" priority="133" stopIfTrue="1" operator="greaterThan">
      <formula>"ko đạt"</formula>
    </cfRule>
  </conditionalFormatting>
  <conditionalFormatting sqref="O21:P22 O31:P32 O41:P42 O51:P52 O61:P62 O71:P72 O81:P82 O91:P92 O101:P102 O111:P112 O121:P122 O131:P132 O141:P142 O151:P152 O161:P162 O171:P172 O181:P182 O191:P192">
    <cfRule type="cellIs" dxfId="145" priority="131" stopIfTrue="1" operator="greaterThan">
      <formula>"ko đạt"</formula>
    </cfRule>
  </conditionalFormatting>
  <conditionalFormatting sqref="O24:O25 O34:O35 O44:O45 O54:O55 O64:O65 O74:O75 O84:O85 O94:O95 O104:O105 O114:O115 O124:O125 O134:O135 O144:O145 O154:O155 O164:O165 O174:O175 O184:O185 O194:O195">
    <cfRule type="cellIs" dxfId="144" priority="130" stopIfTrue="1" operator="greaterThan">
      <formula>"ko đạt"</formula>
    </cfRule>
  </conditionalFormatting>
  <conditionalFormatting sqref="V21 V31 V41 V51 V61 V71 V81 V91 V101 V111 V121 V131 V141 V151 V161 V171 V181 V191">
    <cfRule type="cellIs" dxfId="143" priority="105" stopIfTrue="1" operator="greaterThan">
      <formula>"ko đạt"</formula>
    </cfRule>
  </conditionalFormatting>
  <conditionalFormatting sqref="O27:O28 O37:O38 O47:O48 O57:O58 O67:O68 O77:O78 O87:O88 O97:O98 O107:O108 O117:O118 O127:O128 O137:O138 O147:O148 O157:O158 O167:O168 O177:O178 O187:O188 O197:O198 P28 P38 P48 P58 P68 P78 P88 P98 P108 P118 P128 P138 P148 P158 P168 P178 P188 P198">
    <cfRule type="cellIs" dxfId="142" priority="128" stopIfTrue="1" operator="greaterThan">
      <formula>"ko đạt"</formula>
    </cfRule>
  </conditionalFormatting>
  <conditionalFormatting sqref="V24:V25 V34:V35 V44:V45 V54:V55 V64:V65 V74:V75 V84:V85 V94:V95 V104:V105 V114:V115 V124:V125 V134:V135 V144:V145 V154:V155 V164:V165 V174:V175 V184:V185 V194:V195">
    <cfRule type="cellIs" dxfId="141" priority="103" stopIfTrue="1" operator="greaterThan">
      <formula>"ko đạt"</formula>
    </cfRule>
  </conditionalFormatting>
  <conditionalFormatting sqref="Q29:Q30 Q39:Q40 Q49:Q50 Q59:Q60 Q69:Q70 Q79:Q80 Q89:Q90 Q99:Q100 Q109:Q110 Q119:Q120 Q129:Q130 Q139:Q140 Q149:Q150 Q159:Q160 Q169:Q170 Q179:Q180 Q189:Q190 Q199:Q201">
    <cfRule type="cellIs" dxfId="140" priority="125" stopIfTrue="1" operator="greaterThan">
      <formula>"ko đạt"</formula>
    </cfRule>
  </conditionalFormatting>
  <conditionalFormatting sqref="V27:V28 V37:V38 V47:V48 V57:V58 V67:V68 V77:V78 V87:V88 V97:V98 V107:V108 V117:V118 V127:V128 V137:V138 V147:V148 V157:V158 V167:V168 V177:V178 V187:V188 V197:V198">
    <cfRule type="cellIs" dxfId="139" priority="100" stopIfTrue="1" operator="greaterThan">
      <formula>"ko đạt"</formula>
    </cfRule>
  </conditionalFormatting>
  <conditionalFormatting sqref="G29:H30 G39:H40 G49:H50 G59:H60 G69:H70 G79:H80 G89:H90 G99:H100 G109:H110 G119:H120 G129:H130 G139:H140 G149:H150 G159:H160 G169:H170 G179:H180 G189:H190 G199:H201">
    <cfRule type="cellIs" dxfId="138" priority="99" stopIfTrue="1" operator="greaterThan">
      <formula>"ko đạt"</formula>
    </cfRule>
  </conditionalFormatting>
  <conditionalFormatting sqref="G21:H22 G31:H32 G41:H42 G51:H52 G61:H62 G71:H72 G81:H82 G91:H92 G101:H102 G111:H112 G121:H122 G131:H132 G141:H142 G151:H152 G161:H162 G171:H172 G181:H182 G191:H192">
    <cfRule type="cellIs" dxfId="137" priority="98" stopIfTrue="1" operator="greaterThan">
      <formula>"ko đạt"</formula>
    </cfRule>
  </conditionalFormatting>
  <conditionalFormatting sqref="G26:H26 G36:H36 G46:H46 G56:H56 G66:H66 G76:H76 G86:H86 G96:H96 G106:H106 G116:H116 G126:H126 G136:H136 G146:H146 G156:H156 G166:H166 G176:H176 G186:H186 G196:H196">
    <cfRule type="cellIs" dxfId="136" priority="93" stopIfTrue="1" operator="greaterThan">
      <formula>"ko đạt"</formula>
    </cfRule>
  </conditionalFormatting>
  <conditionalFormatting sqref="I29:I30 I39:I40 I49:I50 I59:I60 I69:I70 I79:I80 I89:I90 I99:I100 I109:I110 I119:I120 I129:I130 I139:I140 I149:I150 I159:I160 I169:I170 I179:I180 I189:I190 I199:I201">
    <cfRule type="cellIs" dxfId="135" priority="92" stopIfTrue="1" operator="greaterThan">
      <formula>"ko đạt"</formula>
    </cfRule>
  </conditionalFormatting>
  <conditionalFormatting sqref="I21:J21 I31:J31 I41:J41 I51:J51 I61:J61 I71:J71 I81:J81 I91:J91 I101:J101 I111:J111 I121:J121 I131:J131 I141:J141 I151:J151 I161:J161 I171:J171 I181:J181 I191:J191 I22 I32 I42 I52 I62 I72 I82 I92 I102 I112 I122 I132 I142 I152 I162 I172 I182 I192">
    <cfRule type="cellIs" dxfId="134" priority="91" stopIfTrue="1" operator="greaterThan">
      <formula>"ko đạt"</formula>
    </cfRule>
  </conditionalFormatting>
  <conditionalFormatting sqref="U27:U28 U37:U38 U47:U48 U57:U58 U67:U68 U77:U78 U87:U88 U97:U98 U107:U108 U117:U118 U127:U128 U137:U138 U147:U148 U157:U158 U167:U168 U177:U178 U187:U188 U197:U198">
    <cfRule type="cellIs" dxfId="133" priority="112" stopIfTrue="1" operator="greaterThan">
      <formula>"ko đạt"</formula>
    </cfRule>
  </conditionalFormatting>
  <conditionalFormatting sqref="K21:K22 K31:K32 K41:K42 K51:K52 K61:K62 K71:K72 K81:K82 K91:K92 K101:K102 K111:K112 K121:K122 K131:K132 K141:K142 K151:K152 K161:K162 K171:K172 K181:K182 K191:K192">
    <cfRule type="cellIs" dxfId="132" priority="86" stopIfTrue="1" operator="greaterThan">
      <formula>"ko đạt"</formula>
    </cfRule>
  </conditionalFormatting>
  <conditionalFormatting sqref="R24:R25 R34:R35 R44:R45 R54:R55 R64:R65 R74:R75 R84:R85 R94:R95 R104:R105 R114:R115 R124:R125 R134:R135 R144:R145 R154:R155 R164:R165 R174:R175 R184:R185 R194:R195">
    <cfRule type="cellIs" dxfId="131" priority="109" stopIfTrue="1" operator="greaterThan">
      <formula>"ko đạt"</formula>
    </cfRule>
  </conditionalFormatting>
  <conditionalFormatting sqref="R26 R36 R46 R56 R66 R76 R86 R96 R106 R116 R126 R136 R146 R156 R166 R176 R186 R196">
    <cfRule type="cellIs" dxfId="130" priority="108" stopIfTrue="1" operator="greaterThan">
      <formula>"ko đạt"</formula>
    </cfRule>
  </conditionalFormatting>
  <conditionalFormatting sqref="R29:R30 R39:R40 R49:R50 R59:R60 R69:R70 R79:R80 R89:R90 R99:R100 R109:R110 R119:R120 R129:R130 R139:R140 R149:R150 R159:R160 R169:R170 R179:R180 R189:R190 R199:R201">
    <cfRule type="cellIs" dxfId="129" priority="107" stopIfTrue="1" operator="greaterThan">
      <formula>"ko đạt"</formula>
    </cfRule>
  </conditionalFormatting>
  <conditionalFormatting sqref="R27:R28 R37:R38 R47:R48 R57:R58 R67:R68 R77:R78 R87:R88 R97:R98 R107:R108 R117:R118 R127:R128 R137:R138 R147:R148 R157:R158 R167:R168 R177:R178 R187:R188 R197:R198">
    <cfRule type="cellIs" dxfId="128" priority="106" stopIfTrue="1" operator="greaterThan">
      <formula>"ko đạt"</formula>
    </cfRule>
  </conditionalFormatting>
  <conditionalFormatting sqref="V22 V32 V42 V52 V62 V72 V82 V92 V102 V112 V122 V132 V142 V152 V162 V172 V182 V192">
    <cfRule type="cellIs" dxfId="127" priority="104" stopIfTrue="1" operator="greaterThan">
      <formula>"ko đạt"</formula>
    </cfRule>
  </conditionalFormatting>
  <conditionalFormatting sqref="V26 V36 V46 V56 V66 V76 V86 V96 V106 V116 V126 V136 V146 V156 V166 V176 V186 V196">
    <cfRule type="cellIs" dxfId="126" priority="102" stopIfTrue="1" operator="greaterThan">
      <formula>"ko đạt"</formula>
    </cfRule>
  </conditionalFormatting>
  <conditionalFormatting sqref="V29:V30 V39:V40 V49:V50 V59:V60 V69:V70 V79:V80 V89:V90 V99:V100 V109:V110 V119:V120 V129:V130 V139:V140 V149:V150 V159:V160 V169:V170 V179:V180 V189:V190 V199:V201">
    <cfRule type="cellIs" dxfId="125" priority="101" stopIfTrue="1" operator="greaterThan">
      <formula>"ko đạt"</formula>
    </cfRule>
  </conditionalFormatting>
  <conditionalFormatting sqref="N29:N30 N39:N40 N49:N50 N59:N60 N69:N70 N79:N80 N89:N90 N99:N100 N109:N110 N119:N120 N129:N130 N139:N140 N149:N150 N159:N160 N169:N170 N179:N180 N189:N190 N199:N201">
    <cfRule type="cellIs" dxfId="124" priority="73" stopIfTrue="1" operator="greaterThan">
      <formula>"ko đạt"</formula>
    </cfRule>
  </conditionalFormatting>
  <conditionalFormatting sqref="N27:N28 N37:N38 N47:N48 N57:N58 N67:N68 N77:N78 N87:N88 N97:N98 N107:N108 N117:N118 N127:N128 N137:N138 N147:N148 N157:N158 N167:N168 N177:N178 N187:N188 N197:N198">
    <cfRule type="cellIs" dxfId="123" priority="72" stopIfTrue="1" operator="greaterThan">
      <formula>"ko đạt"</formula>
    </cfRule>
  </conditionalFormatting>
  <conditionalFormatting sqref="G21 G31 G41 G51 G61 G71 G81 G91 G101 G111 G121 G131 G141 G151 G161 G171 G181 G191">
    <cfRule type="cellIs" dxfId="122" priority="71" stopIfTrue="1" operator="greaterThan">
      <formula>"ko đạt"</formula>
    </cfRule>
  </conditionalFormatting>
  <conditionalFormatting sqref="I24:I25 I34:I35 I44:I45 I54:I55 I64:I65 I74:I75 I84:I85 I94:I95 I104:I105 I114:I115 I124:I125 I134:I135 I144:I145 I154:I155 I164:I165 I174:I175 I184:I185 I194:I195">
    <cfRule type="cellIs" dxfId="121" priority="90" stopIfTrue="1" operator="greaterThan">
      <formula>"ko đạt"</formula>
    </cfRule>
  </conditionalFormatting>
  <conditionalFormatting sqref="P26 P36 P46 P56 P66 P76 P86 P96 P106 P116 P126 P136 P146 P156 P166 P176 P186 P196">
    <cfRule type="cellIs" dxfId="120" priority="40" stopIfTrue="1" operator="greaterThan">
      <formula>"ko đạt"</formula>
    </cfRule>
  </conditionalFormatting>
  <conditionalFormatting sqref="K29:K30 K39:K40 K49:K50 K59:K60 K69:K70 K79:K80 K89:K90 K99:K100 K109:K110 K119:K120 K129:K130 K139:K140 K149:K150 K159:K160 K169:K170 K179:K180 K189:K190 K199:K201">
    <cfRule type="cellIs" dxfId="119" priority="87" stopIfTrue="1" operator="greaterThan">
      <formula>"ko đạt"</formula>
    </cfRule>
  </conditionalFormatting>
  <conditionalFormatting sqref="K24:K25 K34:K35 K44:K45 K54:K55 K64:K65 K74:K75 K84:K85 K94:K95 K104:K105 K114:K115 K124:K125 K134:K135 K144:K145 K154:K155 K164:K165 K174:K175 K184:K185 K194:K195">
    <cfRule type="cellIs" dxfId="118" priority="85" stopIfTrue="1" operator="greaterThan">
      <formula>"ko đạt"</formula>
    </cfRule>
  </conditionalFormatting>
  <conditionalFormatting sqref="K27:K28 K37:K38 K47:K48 K57:K58 K67:K68 K77:K78 K87:K88 K97:K98 K107:K108 K117:K118 K127:K128 K137:K138 K147:K148 K157:K158 K167:K168 K177:K178 K187:K188 K197:K198">
    <cfRule type="cellIs" dxfId="117" priority="84" stopIfTrue="1" operator="greaterThan">
      <formula>"ko đạt"</formula>
    </cfRule>
  </conditionalFormatting>
  <conditionalFormatting sqref="J24:J25 J34:J35 J44:J45 J54:J55 J64:J65 J74:J75 J84:J85 J94:J95 J104:J105 J114:J115 J124:J125 J134:J135 J144:J145 J154:J155 J164:J165 J174:J175 J184:J185 J194:J195">
    <cfRule type="cellIs" dxfId="116" priority="81" stopIfTrue="1" operator="greaterThan">
      <formula>"ko đạt"</formula>
    </cfRule>
  </conditionalFormatting>
  <conditionalFormatting sqref="J26 J36 J46 J56 J66 J76 J86 J96 J106 J116 J126 J136 J146 J156 J166 J176 J186 J196">
    <cfRule type="cellIs" dxfId="115" priority="80" stopIfTrue="1" operator="greaterThan">
      <formula>"ko đạt"</formula>
    </cfRule>
  </conditionalFormatting>
  <conditionalFormatting sqref="J29:J30 J39:J40 J49:J50 J59:J60 J69:J70 J79:J80 J89:J90 J99:J100 J109:J110 J119:J120 J129:J130 J139:J140 J149:J150 J159:J160 J169:J170 J179:J180 J189:J190 J199:J201">
    <cfRule type="cellIs" dxfId="114" priority="79" stopIfTrue="1" operator="greaterThan">
      <formula>"ko đạt"</formula>
    </cfRule>
  </conditionalFormatting>
  <conditionalFormatting sqref="J27:J28 J37:J38 J47:J48 J57:J58 J67:J68 J77:J78 J87:J88 J97:J98 J107:J108 J117:J118 J127:J128 J137:J138 J147:J148 J157:J158 J167:J168 J177:J178 J187:J188 J197:J198">
    <cfRule type="cellIs" dxfId="113" priority="78" stopIfTrue="1" operator="greaterThan">
      <formula>"ko đạt"</formula>
    </cfRule>
  </conditionalFormatting>
  <conditionalFormatting sqref="N21 N31 N41 N51 N61 N71 N81 N91 N101 N111 N121 N131 N141 N151 N161 N171 N181 N191">
    <cfRule type="cellIs" dxfId="112" priority="77" stopIfTrue="1" operator="greaterThan">
      <formula>"ko đạt"</formula>
    </cfRule>
  </conditionalFormatting>
  <conditionalFormatting sqref="N24:N25 N34:N35 N44:N45 N54:N55 N64:N65 N74:N75 N84:N85 N94:N95 N104:N105 N114:N115 N124:N125 N134:N135 N144:N145 N154:N155 N164:N165 N174:N175 N184:N185 N194:N195">
    <cfRule type="cellIs" dxfId="111" priority="75" stopIfTrue="1" operator="greaterThan">
      <formula>"ko đạt"</formula>
    </cfRule>
  </conditionalFormatting>
  <conditionalFormatting sqref="N26 N36 N46 N56 N66 N76 N86 N96 N106 N116 N126 N136 N146 N156 N166 N176 N186 N196">
    <cfRule type="cellIs" dxfId="110" priority="74" stopIfTrue="1" operator="greaterThan">
      <formula>"ko đạt"</formula>
    </cfRule>
  </conditionalFormatting>
  <conditionalFormatting sqref="L24:L25 L34:L35 L44:L45 L54:L55 L64:L65 L74:L75 L84:L85 L94:L95 L104:L105 L114:L115 L124:L125 L134:L135 L144:L145 L154:L155 L164:L165 L174:L175 L184:L185 L194:L195 M28 M38 M48 M58 M68 M78 M88 M98 M108 M118 M128 M138 M148 M158 M168 M178 M188 M198 L27:L28 L37:L38 L47:L48 L57:L58 L67:L68 L77:L78 L87:L88 L97:L98 L107:L108 L117:L118 L127:L128 L137:L138 L147:L148 L157:L158 L167:L168 L177:L178 L187:L188 L197:L198">
    <cfRule type="cellIs" dxfId="109" priority="147" stopIfTrue="1" operator="greaterThan">
      <formula>"ko đạt"</formula>
    </cfRule>
  </conditionalFormatting>
  <conditionalFormatting sqref="G21:G22 G29:G32 G39:G42 G49:G52 G59:G62 G69:G72 G79:G82 G89:G92 G99:G102 G109:G112 G119:G122 G129:G132 G139:G142 G149:G152 G159:G162 G169:G172 G179:G182 G189:G192 G199:G201">
    <cfRule type="cellIs" dxfId="108" priority="160" stopIfTrue="1" operator="greaterThan">
      <formula>"ko đạt"</formula>
    </cfRule>
  </conditionalFormatting>
  <conditionalFormatting sqref="G24:G25 G34:G35 G44:G45 G54:G55 G64:G65 G74:G75 G84:G85 G94:G95 G104:G105 G114:G115 G124:G125 G134:G135 G144:G145 G154:G155 G164:G165 G174:G175 G184:G185 G194:G195 G27 G37 G47 G57 G67 G77 G87 G97 G107 G117 G127 G137 G147 G157 G167 G177 G187 G197">
    <cfRule type="cellIs" dxfId="107" priority="158" stopIfTrue="1" operator="greaterThan">
      <formula>"ko đạt"</formula>
    </cfRule>
  </conditionalFormatting>
  <conditionalFormatting sqref="H24:H25 H34:H35 H44:H45 H54:H55 H64:H65 H74:H75 H84:H85 H94:H95 H104:H105 H114:H115 H124:H125 H134:H135 H144:H145 H154:H155 H164:H165 H174:H175 H184:H185 H194:H195">
    <cfRule type="cellIs" dxfId="106" priority="68" stopIfTrue="1" operator="greaterThan">
      <formula>"ko đạt"</formula>
    </cfRule>
  </conditionalFormatting>
  <conditionalFormatting sqref="H21:H22 H31:H32 H41:H42 H51:H52 H61:H62 H71:H72 H81:H82 H91:H92 H101:H102 H111:H112 H121:H122 H131:H132 H141:H142 H151:H152 H161:H162 H171:H172 H181:H182 H191:H192">
    <cfRule type="cellIs" dxfId="105" priority="69" stopIfTrue="1" operator="greaterThan">
      <formula>"ko đạt"</formula>
    </cfRule>
  </conditionalFormatting>
  <conditionalFormatting sqref="H27:H28 H37:H38 H47:H48 H57:H58 H67:H68 H77:H78 H87:H88 H97:H98 H107:H108 H117:H118 H127:H128 H137:H138 H147:H148 H157:H158 H167:H168 H177:H178 H187:H188 H197:H198">
    <cfRule type="cellIs" dxfId="104" priority="67" stopIfTrue="1" operator="greaterThan">
      <formula>"ko đạt"</formula>
    </cfRule>
  </conditionalFormatting>
  <conditionalFormatting sqref="H26 H36 H46 H56 H66 H76 H86 H96 H106 H116 H126 H136 H146 H156 H166 H176 H186 H196">
    <cfRule type="cellIs" dxfId="103" priority="66" stopIfTrue="1" operator="greaterThan">
      <formula>"ko đạt"</formula>
    </cfRule>
  </conditionalFormatting>
  <conditionalFormatting sqref="I27:I28 I37:I38 I47:I48 I57:I58 I67:I68 I77:I78 I87:I88 I97:I98 I107:I108 I117:I118 I127:I128 I137:I138 I147:I148 I157:I158 I167:I168 I177:I178 I187:I188 I197:I198">
    <cfRule type="cellIs" dxfId="102" priority="89" stopIfTrue="1" operator="greaterThan">
      <formula>"ko đạt"</formula>
    </cfRule>
  </conditionalFormatting>
  <conditionalFormatting sqref="R21:S22 R29:S32 R39:S42 R49:S52 R59:S62 R69:S72 R79:S82 R89:S92 R99:S102 R109:S112 R119:S122 R129:S132 R139:S142 R149:S152 R159:S162 R169:S172 R179:S182 R189:S192 R199:S201">
    <cfRule type="cellIs" dxfId="101" priority="136" stopIfTrue="1" operator="greaterThan">
      <formula>"ko đạt"</formula>
    </cfRule>
  </conditionalFormatting>
  <conditionalFormatting sqref="J24:J25 J34:J35 J44:J45 J54:J55 J64:J65 J74:J75 J84:J85 J94:J95 J104:J105 J114:J115 J124:J125 J134:J135 J144:J145 J154:J155 J164:J165 J174:J175 J184:J185 J194:J195">
    <cfRule type="cellIs" dxfId="100" priority="63" stopIfTrue="1" operator="greaterThan">
      <formula>"ko đạt"</formula>
    </cfRule>
  </conditionalFormatting>
  <conditionalFormatting sqref="J27:J28 J37:J38 J47:J48 J57:J58 J67:J68 J77:J78 J87:J88 J97:J98 J107:J108 J117:J118 J127:J128 J137:J138 J147:J148 J157:J158 J167:J168 J177:J178 J187:J188 J197:J198">
    <cfRule type="cellIs" dxfId="99" priority="62" stopIfTrue="1" operator="greaterThan">
      <formula>"ko đạt"</formula>
    </cfRule>
  </conditionalFormatting>
  <conditionalFormatting sqref="J26 J36 J46 J56 J66 J76 J86 J96 J106 J116 J126 J136 J146 J156 J166 J176 J186 J196">
    <cfRule type="cellIs" dxfId="98" priority="61" stopIfTrue="1" operator="greaterThan">
      <formula>"ko đạt"</formula>
    </cfRule>
  </conditionalFormatting>
  <conditionalFormatting sqref="O29:P30 O39:P40 O49:P50 O59:P60 O69:P70 O79:P80 O89:P90 O99:P100 O109:P110 O119:P120 O129:P130 O139:P140 O149:P150 O159:P160 O169:P170 O179:P180 O189:P190 O199:P201">
    <cfRule type="cellIs" dxfId="97" priority="132" stopIfTrue="1" operator="greaterThan">
      <formula>"ko đạt"</formula>
    </cfRule>
  </conditionalFormatting>
  <conditionalFormatting sqref="G29:G30 G39:G40 G49:G50 G59:G60 G69:G70 G79:G80 G89:G90 G99:G100 G109:G110 G119:G120 G129:G130 G139:G140 G149:G150 G159:G160 G169:G170 G179:G180 G189:G190 G199:G201">
    <cfRule type="cellIs" dxfId="96" priority="57" stopIfTrue="1" operator="greaterThan">
      <formula>"ko đạt"</formula>
    </cfRule>
  </conditionalFormatting>
  <conditionalFormatting sqref="K26 K36 K46 K56 K66 K76 K86 K96 K106 K116 K126 K136 K146 K156 K166 K176 K186 K196">
    <cfRule type="cellIs" dxfId="95" priority="83" stopIfTrue="1" operator="greaterThan">
      <formula>"ko đạt"</formula>
    </cfRule>
  </conditionalFormatting>
  <conditionalFormatting sqref="G27:G28 G37:G38 G47:G48 G57:G58 G67:G68 G77:G78 G87:G88 G97:G98 G107:G108 G117:G118 G127:G128 G137:G138 G147:G148 G157:G158 G167:G168 G177:G178 G187:G188 G197:G198">
    <cfRule type="cellIs" dxfId="94" priority="56" stopIfTrue="1" operator="greaterThan">
      <formula>"ko đạt"</formula>
    </cfRule>
  </conditionalFormatting>
  <conditionalFormatting sqref="J22 J32 J42 J52 J62 J72 J82 J92 J102 J112 J122 J132 J142 J152 J162 J172 J182 J192">
    <cfRule type="cellIs" dxfId="93" priority="82" stopIfTrue="1" operator="greaterThan">
      <formula>"ko đạt"</formula>
    </cfRule>
  </conditionalFormatting>
  <conditionalFormatting sqref="K24:K25 K34:K35 K44:K45 K54:K55 K64:K65 K74:K75 K84:K85 K94:K95 K104:K105 K114:K115 K124:K125 K134:K135 K144:K145 K154:K155 K164:K165 K174:K175 K184:K185 K194:K195">
    <cfRule type="cellIs" dxfId="92" priority="53" stopIfTrue="1" operator="greaterThan">
      <formula>"ko đạt"</formula>
    </cfRule>
  </conditionalFormatting>
  <conditionalFormatting sqref="N22 N32 N42 N52 N62 N72 N82 N92 N102 N112 N122 N132 N142 N152 N162 N172 N182 N192">
    <cfRule type="cellIs" dxfId="91" priority="76" stopIfTrue="1" operator="greaterThan">
      <formula>"ko đạt"</formula>
    </cfRule>
  </conditionalFormatting>
  <conditionalFormatting sqref="K29:K30 K39:K40 K49:K50 K59:K60 K69:K70 K79:K80 K89:K90 K99:K100 K109:K110 K119:K120 K129:K130 K139:K140 K149:K150 K159:K160 K169:K170 K179:K180 K189:K190 K199:K201">
    <cfRule type="cellIs" dxfId="90" priority="51" stopIfTrue="1" operator="greaterThan">
      <formula>"ko đạt"</formula>
    </cfRule>
  </conditionalFormatting>
  <conditionalFormatting sqref="K27:K28 K37:K38 K47:K48 K57:K58 K67:K68 K77:K78 K87:K88 K97:K98 K107:K108 K117:K118 K127:K128 K137:K138 K147:K148 K157:K158 K167:K168 K177:K178 K187:K188 K197:K198">
    <cfRule type="cellIs" dxfId="89" priority="50" stopIfTrue="1" operator="greaterThan">
      <formula>"ko đạt"</formula>
    </cfRule>
  </conditionalFormatting>
  <conditionalFormatting sqref="K21 K31 K41 K51 K61 K71 K81 K91 K101 K111 K121 K131 K141 K151 K161 K171 K181 K191">
    <cfRule type="cellIs" dxfId="88" priority="55" stopIfTrue="1" operator="greaterThan">
      <formula>"ko đạt"</formula>
    </cfRule>
  </conditionalFormatting>
  <conditionalFormatting sqref="J21:J22 J31:J32 J41:J42 J51:J52 J61:J62 J71:J72 J81:J82 J91:J92 J101:J102 J111:J112 J121:J122 J131:J132 J141:J142 J151:J152 J161:J162 J171:J172 J181:J182 J191:J192">
    <cfRule type="cellIs" dxfId="87" priority="64" stopIfTrue="1" operator="greaterThan">
      <formula>"ko đạt"</formula>
    </cfRule>
  </conditionalFormatting>
  <conditionalFormatting sqref="J29:J30 J39:J40 J49:J50 J59:J60 J69:J70 J79:J80 J89:J90 J99:J100 J109:J110 J119:J120 J129:J130 J139:J140 J149:J150 J159:J160 J169:J170 J179:J180 J189:J190 J199:J201">
    <cfRule type="cellIs" dxfId="86" priority="65" stopIfTrue="1" operator="greaterThan">
      <formula>"ko đạt"</formula>
    </cfRule>
  </conditionalFormatting>
  <conditionalFormatting sqref="G22 G32 G42 G52 G62 G72 G82 G92 G102 G112 G122 G132 G142 G152 G162 G172 G182 G192">
    <cfRule type="cellIs" dxfId="85" priority="60" stopIfTrue="1" operator="greaterThan">
      <formula>"ko đạt"</formula>
    </cfRule>
  </conditionalFormatting>
  <conditionalFormatting sqref="G24:G25 G34:G35 G44:G45 G54:G55 G64:G65 G74:G75 G84:G85 G94:G95 G104:G105 G114:G115 G124:G125 G134:G135 G144:G145 G154:G155 G164:G165 G174:G175 G184:G185 G194:G195">
    <cfRule type="cellIs" dxfId="84" priority="59" stopIfTrue="1" operator="greaterThan">
      <formula>"ko đạt"</formula>
    </cfRule>
  </conditionalFormatting>
  <conditionalFormatting sqref="G26 G36 G46 G56 G66 G76 G86 G96 G106 G116 G126 G136 G146 G156 G166 G176 G186 G196">
    <cfRule type="cellIs" dxfId="83" priority="58" stopIfTrue="1" operator="greaterThan">
      <formula>"ko đạt"</formula>
    </cfRule>
  </conditionalFormatting>
  <conditionalFormatting sqref="K26 K36 K46 K56 K66 K76 K86 K96 K106 K116 K126 K136 K146 K156 K166 K176 K186 K196">
    <cfRule type="cellIs" dxfId="82" priority="52" stopIfTrue="1" operator="greaterThan">
      <formula>"ko đạt"</formula>
    </cfRule>
  </conditionalFormatting>
  <conditionalFormatting sqref="K22 K32 K42 K52 K62 K72 K82 K92 K102 K112 K122 K132 K142 K152 K162 K172 K182 K192">
    <cfRule type="cellIs" dxfId="81" priority="54" stopIfTrue="1" operator="greaterThan">
      <formula>"ko đạt"</formula>
    </cfRule>
  </conditionalFormatting>
  <conditionalFormatting sqref="S29:S30 S39:S40 S49:S50 S59:S60 S69:S70 S79:S80 S89:S90 S99:S100 S109:S110 S119:S120 S129:S130 S139:S140 S149:S150 S159:S160 S169:S170 S179:S180 S189:S190 S199:S201">
    <cfRule type="cellIs" dxfId="80" priority="120" stopIfTrue="1" operator="greaterThan">
      <formula>"ko đạt"</formula>
    </cfRule>
  </conditionalFormatting>
  <conditionalFormatting sqref="H27 H37 H47 H57 H67 H77 H87 H97 H107 H117 H127 H137 H147 H157 H167 H177 H187 H197">
    <cfRule type="cellIs" dxfId="79" priority="94" stopIfTrue="1" operator="greaterThan">
      <formula>"ko đạt"</formula>
    </cfRule>
  </conditionalFormatting>
  <conditionalFormatting sqref="N29:N30 N39:N40 N49:N50 N59:N60 N69:N70 N79:N80 N89:N90 N99:N100 N109:N110 N119:N120 N129:N130 N139:N140 N149:N150 N159:N160 N169:N170 N179:N180 N189:N190 N199:N201">
    <cfRule type="cellIs" dxfId="78" priority="49" stopIfTrue="1" operator="greaterThan">
      <formula>"ko đạt"</formula>
    </cfRule>
  </conditionalFormatting>
  <conditionalFormatting sqref="H29:H30 H39:H40 H49:H50 H59:H60 H69:H70 H79:H80 H89:H90 H99:H100 H109:H110 H119:H120 H129:H130 H139:H140 H149:H150 H159:H160 H169:H170 H179:H180 H189:H190 H199:H201">
    <cfRule type="cellIs" dxfId="77" priority="70" stopIfTrue="1" operator="greaterThan">
      <formula>"ko đạt"</formula>
    </cfRule>
  </conditionalFormatting>
  <conditionalFormatting sqref="N24:N25 N34:N35 N44:N45 N54:N55 N64:N65 N74:N75 N84:N85 N94:N95 N104:N105 N114:N115 N124:N125 N134:N135 N144:N145 N154:N155 N164:N165 N174:N175 N184:N185 N194:N195">
    <cfRule type="cellIs" dxfId="76" priority="47" stopIfTrue="1" operator="greaterThan">
      <formula>"ko đạt"</formula>
    </cfRule>
  </conditionalFormatting>
  <conditionalFormatting sqref="M24:M25 M34:M35 M44:M45 M54:M55 M64:M65 M74:M75 M84:M85 M94:M95 M104:M105 M114:M115 M124:M125 M134:M135 M144:M145 M154:M155 M164:M165 M174:M175 M184:M185 M194:M195 M27 M37 M47 M57 M67 M77 M87 M97 M107 M117 M127 M137 M147 M157 M167 M177 M187 M197">
    <cfRule type="cellIs" dxfId="75" priority="146" stopIfTrue="1" operator="greaterThan">
      <formula>"ko đạt"</formula>
    </cfRule>
  </conditionalFormatting>
  <conditionalFormatting sqref="N21:O21 N31:O31 N41:O41 N51:O51 N61:O61 N71:O71 N81:O81 N91:O91 N101:O101 N111:O111 N121:O121 N131:O131 N141:O141 N151:O151 N161:O161 N171:O171 N181:O181 N191:O191 N22 N32 N42 N52 N62 N72 N82 N92 N102 N112 N122 N132 N142 N152 N162 N172 N182 N192">
    <cfRule type="cellIs" dxfId="74" priority="48" stopIfTrue="1" operator="greaterThan">
      <formula>"ko đạt"</formula>
    </cfRule>
  </conditionalFormatting>
  <conditionalFormatting sqref="N27:N28 N37:N38 N47:N48 N57:N58 N67:N68 N77:N78 N87:N88 N97:N98 N107:N108 N117:N118 N127:N128 N137:N138 N147:N148 N157:N158 N167:N168 N177:N178 N187:N188 N197:N198">
    <cfRule type="cellIs" dxfId="73" priority="46" stopIfTrue="1" operator="greaterThan">
      <formula>"ko đạt"</formula>
    </cfRule>
  </conditionalFormatting>
  <conditionalFormatting sqref="P29:P30 P39:P40 P49:P50 P59:P60 P69:P70 P79:P80 P89:P90 P99:P100 P109:P110 P119:P120 P129:P130 P139:P140 P149:P150 P159:P160 P169:P170 P179:P180 P189:P190 P199:P201">
    <cfRule type="cellIs" dxfId="72" priority="44" stopIfTrue="1" operator="greaterThan">
      <formula>"ko đạt"</formula>
    </cfRule>
  </conditionalFormatting>
  <conditionalFormatting sqref="N26 N36 N46 N56 N66 N76 N86 N96 N106 N116 N126 N136 N146 N156 N166 N176 N186 N196">
    <cfRule type="cellIs" dxfId="71" priority="45" stopIfTrue="1" operator="greaterThan">
      <formula>"ko đạt"</formula>
    </cfRule>
  </conditionalFormatting>
  <conditionalFormatting sqref="P21:P22 P31:P32 P41:P42 P51:P52 P61:P62 P71:P72 P81:P82 P91:P92 P101:P102 P111:P112 P121:P122 P131:P132 P141:P142 P151:P152 P161:P162 P171:P172 P181:P182 P191:P192">
    <cfRule type="cellIs" dxfId="70" priority="43" stopIfTrue="1" operator="greaterThan">
      <formula>"ko đạt"</formula>
    </cfRule>
  </conditionalFormatting>
  <conditionalFormatting sqref="P24:P25 P34:P35 P44:P45 P54:P55 P64:P65 P74:P75 P84:P85 P94:P95 P104:P105 P114:P115 P124:P125 P134:P135 P144:P145 P154:P155 P164:P165 P174:P175 P184:P185 P194:P195">
    <cfRule type="cellIs" dxfId="69" priority="42" stopIfTrue="1" operator="greaterThan">
      <formula>"ko đạt"</formula>
    </cfRule>
  </conditionalFormatting>
  <conditionalFormatting sqref="M24:M25 M34:M35 M44:M45 M54:M55 M64:M65 M74:M75 M84:M85 M94:M95 M104:M105 M114:M115 M124:M125 M134:M135 M144:M145 M154:M155 M164:M165 M174:M175 M184:M185 M194:M195">
    <cfRule type="cellIs" dxfId="68" priority="16" stopIfTrue="1" operator="greaterThan">
      <formula>"ko đạt"</formula>
    </cfRule>
  </conditionalFormatting>
  <conditionalFormatting sqref="R29:R30 R39:R40 R49:R50 R59:R60 R69:R70 R79:R80 R89:R90 R99:R100 R109:R110 R119:R120 R129:R130 R139:R140 R149:R150 R159:R160 R169:R170 R179:R180 R189:R190 R199:R201">
    <cfRule type="cellIs" dxfId="67" priority="39" stopIfTrue="1" operator="greaterThan">
      <formula>"ko đạt"</formula>
    </cfRule>
  </conditionalFormatting>
  <conditionalFormatting sqref="R21:R22 R31:R32 R41:R42 R51:R52 R61:R62 R71:R72 R81:R82 R91:R92 R101:R102 R111:R112 R121:R122 R131:R132 R141:R142 R151:R152 R161:R162 R171:R172 R181:R182 R191:R192">
    <cfRule type="cellIs" dxfId="66" priority="38" stopIfTrue="1" operator="greaterThan">
      <formula>"ko đạt"</formula>
    </cfRule>
  </conditionalFormatting>
  <conditionalFormatting sqref="R24:R25 R34:R35 R44:R45 R54:R55 R64:R65 R74:R75 R84:R85 R94:R95 R104:R105 R114:R115 R124:R125 R134:R135 R144:R145 R154:R155 R164:R165 R174:R175 R184:R185 R194:R195">
    <cfRule type="cellIs" dxfId="65" priority="37" stopIfTrue="1" operator="greaterThan">
      <formula>"ko đạt"</formula>
    </cfRule>
  </conditionalFormatting>
  <conditionalFormatting sqref="R27:R28 R37:R38 R47:R48 R57:R58 R67:R68 R77:R78 R87:R88 R97:R98 R107:R108 R117:R118 R127:R128 R137:R138 R147:R148 R157:R158 R167:R168 R177:R178 R187:R188 R197:R198">
    <cfRule type="cellIs" dxfId="64" priority="36" stopIfTrue="1" operator="greaterThan">
      <formula>"ko đạt"</formula>
    </cfRule>
  </conditionalFormatting>
  <conditionalFormatting sqref="O24:O25 O34:O35 O44:O45 O54:O55 O64:O65 O74:O75 O84:O85 O94:O95 O104:O105 O114:O115 O124:O125 O134:O135 O144:O145 O154:O155 O164:O165 O174:O175 O184:O185 O194:O195">
    <cfRule type="cellIs" dxfId="63" priority="33" stopIfTrue="1" operator="greaterThan">
      <formula>"ko đạt"</formula>
    </cfRule>
  </conditionalFormatting>
  <conditionalFormatting sqref="O26 O36 O46 O56 O66 O76 O86 O96 O106 O116 O126 O136 O146 O156 O166 O176 O186 O196">
    <cfRule type="cellIs" dxfId="62" priority="32" stopIfTrue="1" operator="greaterThan">
      <formula>"ko đạt"</formula>
    </cfRule>
  </conditionalFormatting>
  <conditionalFormatting sqref="O27:O28 O37:O38 O47:O48 O57:O58 O67:O68 O77:O78 O87:O88 O97:O98 O107:O108 O117:O118 O127:O128 O137:O138 O147:O148 O157:O158 O167:O168 O177:O178 O187:O188 O197:O198">
    <cfRule type="cellIs" dxfId="61" priority="30" stopIfTrue="1" operator="greaterThan">
      <formula>"ko đạt"</formula>
    </cfRule>
  </conditionalFormatting>
  <conditionalFormatting sqref="S21 S31 S41 S51 S61 S71 S81 S91 S101 S111 S121 S131 S141 S151 S161 S171 S181 S191">
    <cfRule type="cellIs" dxfId="60" priority="29" stopIfTrue="1" operator="greaterThan">
      <formula>"ko đạt"</formula>
    </cfRule>
  </conditionalFormatting>
  <conditionalFormatting sqref="S24:S25 S34:S35 S44:S45 S54:S55 S64:S65 S74:S75 S84:S85 S94:S95 S104:S105 S114:S115 S124:S125 S134:S135 S144:S145 S154:S155 S164:S165 S174:S175 S184:S185 S194:S195">
    <cfRule type="cellIs" dxfId="59" priority="27" stopIfTrue="1" operator="greaterThan">
      <formula>"ko đạt"</formula>
    </cfRule>
  </conditionalFormatting>
  <conditionalFormatting sqref="S26 S36 S46 S56 S66 S76 S86 S96 S106 S116 S126 S136 S146 S156 S166 S176 S186 S196">
    <cfRule type="cellIs" dxfId="58" priority="26" stopIfTrue="1" operator="greaterThan">
      <formula>"ko đạt"</formula>
    </cfRule>
  </conditionalFormatting>
  <conditionalFormatting sqref="O29:O30 O39:O40 O49:O50 O59:O60 O69:O70 O79:O80 O89:O90 O99:O100 O109:O110 O119:O120 O129:O130 O139:O140 O149:O150 O159:O160 O169:O170 O179:O180 O189:O190 O199:O201">
    <cfRule type="cellIs" dxfId="57" priority="31" stopIfTrue="1" operator="greaterThan">
      <formula>"ko đạt"</formula>
    </cfRule>
  </conditionalFormatting>
  <conditionalFormatting sqref="P27:P28 P37:P38 P47:P48 P57:P58 P67:P68 P77:P78 P87:P88 P97:P98 P107:P108 P117:P118 P127:P128 P137:P138 P147:P148 P157:P158 P167:P168 P177:P178 P187:P188 P197:P198">
    <cfRule type="cellIs" dxfId="56" priority="41" stopIfTrue="1" operator="greaterThan">
      <formula>"ko đạt"</formula>
    </cfRule>
  </conditionalFormatting>
  <conditionalFormatting sqref="R26 R36 R46 R56 R66 R76 R86 R96 R106 R116 R126 R136 R146 R156 R166 R176 R186 R196">
    <cfRule type="cellIs" dxfId="55" priority="35" stopIfTrue="1" operator="greaterThan">
      <formula>"ko đạt"</formula>
    </cfRule>
  </conditionalFormatting>
  <conditionalFormatting sqref="O22 O32 O42 O52 O62 O72 O82 O92 O102 O112 O122 O132 O142 O152 O162 O172 O182 O192">
    <cfRule type="cellIs" dxfId="54" priority="34" stopIfTrue="1" operator="greaterThan">
      <formula>"ko đạt"</formula>
    </cfRule>
  </conditionalFormatting>
  <conditionalFormatting sqref="S22 S32 S42 S52 S62 S72 S82 S92 S102 S112 S122 S132 S142 S152 S162 S172 S182 S192">
    <cfRule type="cellIs" dxfId="53" priority="28" stopIfTrue="1" operator="greaterThan">
      <formula>"ko đạt"</formula>
    </cfRule>
  </conditionalFormatting>
  <conditionalFormatting sqref="S29:S30 S39:S40 S49:S50 S59:S60 S69:S70 S79:S80 S89:S90 S99:S100 S109:S110 S119:S120 S129:S130 S139:S140 S149:S150 S159:S160 S169:S170 S179:S180 S189:S190 S199:S201">
    <cfRule type="cellIs" dxfId="52" priority="25" stopIfTrue="1" operator="greaterThan">
      <formula>"ko đạt"</formula>
    </cfRule>
  </conditionalFormatting>
  <conditionalFormatting sqref="S27:S28 S37:S38 S47:S48 S57:S58 S67:S68 S77:S78 S87:S88 S97:S98 S107:S108 S117:S118 S127:S128 S137:S138 S147:S148 S157:S158 S167:S168 S177:S178 S187:S188 S197:S198">
    <cfRule type="cellIs" dxfId="51" priority="24" stopIfTrue="1" operator="greaterThan">
      <formula>"ko đạt"</formula>
    </cfRule>
  </conditionalFormatting>
  <conditionalFormatting sqref="M29:M30 M39:M40 M49:M50 M59:M60 M69:M70 M79:M80 M89:M90 M99:M100 M109:M110 M119:M120 M129:M130 M139:M140 M149:M150 M159:M160 M169:M170 M179:M180 M189:M190 M199:M201">
    <cfRule type="cellIs" dxfId="50" priority="23" stopIfTrue="1" operator="greaterThan">
      <formula>"ko đạt"</formula>
    </cfRule>
  </conditionalFormatting>
  <conditionalFormatting sqref="M24:M25 M34:M35 M44:M45 M54:M55 M64:M65 M74:M75 M84:M85 M94:M95 M104:M105 M114:M115 M124:M125 M134:M135 M144:M145 M154:M155 M164:M165 M174:M175 M184:M185 M194:M195">
    <cfRule type="cellIs" dxfId="49" priority="21" stopIfTrue="1" operator="greaterThan">
      <formula>"ko đạt"</formula>
    </cfRule>
  </conditionalFormatting>
  <conditionalFormatting sqref="M27:M28 M37:M38 M47:M48 M57:M58 M67:M68 M77:M78 M87:M88 M97:M98 M107:M108 M117:M118 M127:M128 M137:M138 M147:M148 M157:M158 M167:M168 M177:M178 M187:M188 M197:M198">
    <cfRule type="cellIs" dxfId="48" priority="20" stopIfTrue="1" operator="greaterThan">
      <formula>"ko đạt"</formula>
    </cfRule>
  </conditionalFormatting>
  <conditionalFormatting sqref="M26 M36 M46 M56 M66 M76 M86 M96 M106 M116 M126 M136 M146 M156 M166 M176 M186 M196">
    <cfRule type="cellIs" dxfId="47" priority="19" stopIfTrue="1" operator="greaterThan">
      <formula>"ko đạt"</formula>
    </cfRule>
  </conditionalFormatting>
  <conditionalFormatting sqref="M21 M31 M41 M51 M61 M71 M81 M91 M101 M111 M121 M131 M141 M151 M161 M171 M181 M191">
    <cfRule type="cellIs" dxfId="46" priority="18" stopIfTrue="1" operator="greaterThan">
      <formula>"ko đạt"</formula>
    </cfRule>
  </conditionalFormatting>
  <conditionalFormatting sqref="M26 M36 M46 M56 M66 M76 M86 M96 M106 M116 M126 M136 M146 M156 M166 M176 M186 M196">
    <cfRule type="cellIs" dxfId="45" priority="15" stopIfTrue="1" operator="greaterThan">
      <formula>"ko đạt"</formula>
    </cfRule>
  </conditionalFormatting>
  <conditionalFormatting sqref="M29:M30 M39:M40 M49:M50 M59:M60 M69:M70 M79:M80 M89:M90 M99:M100 M109:M110 M119:M120 M129:M130 M139:M140 M149:M150 M159:M160 M169:M170 M179:M180 M189:M190 M199:M201">
    <cfRule type="cellIs" dxfId="44" priority="14" stopIfTrue="1" operator="greaterThan">
      <formula>"ko đạt"</formula>
    </cfRule>
  </conditionalFormatting>
  <conditionalFormatting sqref="M27:M28 M37:M38 M47:M48 M57:M58 M67:M68 M77:M78 M87:M88 M97:M98 M107:M108 M117:M118 M127:M128 M137:M138 M147:M148 M157:M158 M167:M168 M177:M178 M187:M188 M197:M198">
    <cfRule type="cellIs" dxfId="43" priority="13" stopIfTrue="1" operator="greaterThan">
      <formula>"ko đạt"</formula>
    </cfRule>
  </conditionalFormatting>
  <conditionalFormatting sqref="L29:L30 L39:L40 L49:L50 L59:L60 L69:L70 L79:L80 L89:L90 L99:L100 L109:L110 L119:L120 L129:L130 L139:L140 L149:L150 L159:L160 L169:L170 L179:L180 L189:L190 L199:L201">
    <cfRule type="cellIs" dxfId="42" priority="12" stopIfTrue="1" operator="greaterThan">
      <formula>"ko đạt"</formula>
    </cfRule>
  </conditionalFormatting>
  <conditionalFormatting sqref="L27:L28 L37:L38 L47:L48 L57:L58 L67:L68 L77:L78 L87:L88 L97:L98 L107:L108 L117:L118 L127:L128 L137:L138 L147:L148 L157:L158 L167:L168 L177:L178 L187:L188 L197:L198">
    <cfRule type="cellIs" dxfId="41" priority="9" stopIfTrue="1" operator="greaterThan">
      <formula>"ko đạt"</formula>
    </cfRule>
  </conditionalFormatting>
  <conditionalFormatting sqref="L26 L36 L46 L56 L66 L76 L86 L96 L106 L116 L126 L136 L146 L156 L166 L176 L186 L196">
    <cfRule type="cellIs" dxfId="40" priority="8" stopIfTrue="1" operator="greaterThan">
      <formula>"ko đạt"</formula>
    </cfRule>
  </conditionalFormatting>
  <conditionalFormatting sqref="L21 L31 L41 L51 L61 L71 L81 L91 L101 L111 L121 L131 L141 L151 L161 L171 L181 L191">
    <cfRule type="cellIs" dxfId="39" priority="7" stopIfTrue="1" operator="greaterThan">
      <formula>"ko đạt"</formula>
    </cfRule>
  </conditionalFormatting>
  <conditionalFormatting sqref="L22 L32 L42 L52 L62 L72 L82 L92 L102 L112 L122 L132 L142 L152 L162 L172 L182 L192">
    <cfRule type="cellIs" dxfId="38" priority="6" stopIfTrue="1" operator="greaterThan">
      <formula>"ko đạt"</formula>
    </cfRule>
  </conditionalFormatting>
  <conditionalFormatting sqref="L24:L25 L34:L35 L44:L45 L54:L55 L64:L65 L74:L75 L84:L85 L94:L95 L104:L105 L114:L115 L124:L125 L134:L135 L144:L145 L154:L155 L164:L165 L174:L175 L184:L185 L194:L195">
    <cfRule type="cellIs" dxfId="37" priority="5" stopIfTrue="1" operator="greaterThan">
      <formula>"ko đạt"</formula>
    </cfRule>
  </conditionalFormatting>
  <conditionalFormatting sqref="L29:L30 L39:L40 L49:L50 L59:L60 L69:L70 L79:L80 L89:L90 L99:L100 L109:L110 L119:L120 L129:L130 L139:L140 L149:L150 L159:L160 L169:L170 L179:L180 L189:L190 L199:L201">
    <cfRule type="cellIs" dxfId="36" priority="3" stopIfTrue="1" operator="greaterThan">
      <formula>"ko đạt"</formula>
    </cfRule>
  </conditionalFormatting>
  <conditionalFormatting sqref="L27:L28 L37:L38 L47:L48 L57:L58 L67:L68 L77:L78 L87:L88 L97:L98 L107:L108 L117:L118 L127:L128 L137:L138 L147:L148 L157:L158 L167:L168 L177:L178 L187:L188 L197:L198">
    <cfRule type="cellIs" dxfId="35" priority="2" stopIfTrue="1" operator="greaterThan">
      <formula>"ko đạt"</formula>
    </cfRule>
  </conditionalFormatting>
  <conditionalFormatting sqref="M21:M22 M31:M32 M41:M42 M51:M52 M61:M62 M71:M72 M81:M82 M91:M92 M101:M102 M111:M112 M121:M122 M131:M132 M141:M142 M151:M152 M161:M162 M171:M172 M181:M182 M191:M192">
    <cfRule type="cellIs" dxfId="34" priority="22" stopIfTrue="1" operator="greaterThan">
      <formula>"ko đạt"</formula>
    </cfRule>
  </conditionalFormatting>
  <conditionalFormatting sqref="M22 M32 M42 M52 M62 M72 M82 M92 M102 M112 M122 M132 M142 M152 M162 M172 M182 M192">
    <cfRule type="cellIs" dxfId="33" priority="17" stopIfTrue="1" operator="greaterThan">
      <formula>"ko đạt"</formula>
    </cfRule>
  </conditionalFormatting>
  <conditionalFormatting sqref="L21:L22 L31:L32 L41:L42 L51:L52 L61:L62 L71:L72 L81:L82 L91:L92 L101:L102 L111:L112 L121:L122 L131:L132 L141:L142 L151:L152 L161:L162 L171:L172 L181:L182 L191:L192">
    <cfRule type="cellIs" dxfId="32" priority="11" stopIfTrue="1" operator="greaterThan">
      <formula>"ko đạt"</formula>
    </cfRule>
  </conditionalFormatting>
  <conditionalFormatting sqref="L24:L25 L34:L35 L44:L45 L54:L55 L64:L65 L74:L75 L84:L85 L94:L95 L104:L105 L114:L115 L124:L125 L134:L135 L144:L145 L154:L155 L164:L165 L174:L175 L184:L185 L194:L195">
    <cfRule type="cellIs" dxfId="31" priority="10" stopIfTrue="1" operator="greaterThan">
      <formula>"ko đạt"</formula>
    </cfRule>
  </conditionalFormatting>
  <conditionalFormatting sqref="L26 L36 L46 L56 L66 L76 L86 L96 L106 L116 L126 L136 L146 L156 L166 L176 L186 L196">
    <cfRule type="cellIs" dxfId="30" priority="4" stopIfTrue="1" operator="greaterThan">
      <formula>"ko đạt"</formula>
    </cfRule>
  </conditionalFormatting>
  <conditionalFormatting sqref="O21:P22 O29:P32 O39:P42 O49:P52 O59:P62 O69:P72 O79:P82 O89:P92 O99:P102 O109:P112 O119:P122 O129:P132 O139:P142 O149:P152 O159:P162 O169:P172 O179:P182 O189:P192 O199:P201">
    <cfRule type="cellIs" dxfId="29" priority="192" stopIfTrue="1" operator="greaterThan">
      <formula>"ko đạt"</formula>
    </cfRule>
  </conditionalFormatting>
  <conditionalFormatting sqref="O24:O25 O34:O35 O44:O45 O54:O55 O64:O65 O74:O75 O84:O85 O94:O95 O104:O105 O114:O115 O124:O125 O134:O135 O144:O145 O154:O155 O164:O165 O174:O175 O184:O185 O194:O195 P28 P38 P48 P58 P68 P78 P88 P98 P108 P118 P128 P138 P148 P158 P168 P178 P188 P198 O27:O28 O37:O38 O47:O48 O57:O58 O67:O68 O77:O78 O87:O88 O97:O98 O107:O108 O117:O118 O127:O128 O137:O138 O147:O148 O157:O158 O167:O168 O177:O178 O187:O188 O197:O198">
    <cfRule type="cellIs" dxfId="28" priority="191" stopIfTrue="1" operator="greaterThan">
      <formula>"ko đạt"</formula>
    </cfRule>
  </conditionalFormatting>
  <conditionalFormatting sqref="P24:P25 P34:P35 P44:P45 P54:P55 P64:P65 P74:P75 P84:P85 P94:P95 P104:P105 P114:P115 P124:P125 P134:P135 P144:P145 P154:P155 P164:P165 P174:P175 P184:P185 P194:P195 P27 P37 P47 P57 P67 P77 P87 P97 P107 P117 P127 P137 P147 P157 P167 P177 P187 P197">
    <cfRule type="cellIs" dxfId="27" priority="190" stopIfTrue="1" operator="greaterThan">
      <formula>"ko đạt"</formula>
    </cfRule>
  </conditionalFormatting>
  <conditionalFormatting sqref="O26:P26 O36:P36 O46:P46 O56:P56 O66:P66 O76:P76 O86:P86 O96:P96 O106:P106 O116:P116 O126:P126 O136:P136 O146:P146 O156:P156 O166:P166 O176:P176 O186:P186 O196:P196">
    <cfRule type="cellIs" dxfId="26" priority="189" stopIfTrue="1" operator="greaterThan">
      <formula>"ko đạt"</formula>
    </cfRule>
  </conditionalFormatting>
  <conditionalFormatting sqref="Q21:R22 Q29:R32 Q39:R42 Q49:R52 Q59:R62 Q69:R72 Q79:R82 Q89:R92 Q99:R102 Q109:R112 Q119:R122 Q129:R132 Q139:R142 Q149:R152 Q159:R162 Q169:R172 Q179:R182 Q189:R192 Q199:R201">
    <cfRule type="cellIs" dxfId="25" priority="188" stopIfTrue="1" operator="greaterThan">
      <formula>"ko đạt"</formula>
    </cfRule>
  </conditionalFormatting>
  <conditionalFormatting sqref="Q24:Q25 Q34:Q35 Q44:Q45 Q54:Q55 Q64:Q65 Q74:Q75 Q84:Q85 Q94:Q95 Q104:Q105 Q114:Q115 Q124:Q125 Q134:Q135 Q144:Q145 Q154:Q155 Q164:Q165 Q174:Q175 Q184:Q185 Q194:Q195 R28 R38 R48 R58 R68 R78 R88 R98 R108 R118 R128 R138 R148 R158 R168 R178 R188 R198 Q27:Q28 Q37:Q38 Q47:Q48 Q57:Q58 Q67:Q68 Q77:Q78 Q87:Q88 Q97:Q98 Q107:Q108 Q117:Q118 Q127:Q128 Q137:Q138 Q147:Q148 Q157:Q158 Q167:Q168 Q177:Q178 Q187:Q188 Q197:Q198">
    <cfRule type="cellIs" dxfId="24" priority="187" stopIfTrue="1" operator="greaterThan">
      <formula>"ko đạt"</formula>
    </cfRule>
  </conditionalFormatting>
  <conditionalFormatting sqref="R24:R25 R34:R35 R44:R45 R54:R55 R64:R65 R74:R75 R84:R85 R94:R95 R104:R105 R114:R115 R124:R125 R134:R135 R144:R145 R154:R155 R164:R165 R174:R175 R184:R185 R194:R195 R27 R37 R47 R57 R67 R77 R87 R97 R107 R117 R127 R137 R147 R157 R167 R177 R187 R197">
    <cfRule type="cellIs" dxfId="23" priority="186" stopIfTrue="1" operator="greaterThan">
      <formula>"ko đạt"</formula>
    </cfRule>
  </conditionalFormatting>
  <conditionalFormatting sqref="Q26:R26 Q36:R36 Q46:R46 Q56:R56 Q66:R66 Q76:R76 Q86:R86 Q96:R96 Q106:R106 Q116:R116 Q126:R126 Q136:R136 Q146:R146 Q156:R156 Q166:R166 Q176:R176 Q186:R186 Q196:R196">
    <cfRule type="cellIs" dxfId="22" priority="185" stopIfTrue="1" operator="greaterThan">
      <formula>"ko đạt"</formula>
    </cfRule>
  </conditionalFormatting>
  <conditionalFormatting sqref="S21:T22 S29:T32 S39:T42 S49:T52 S59:T62 S69:T72 S79:T82 S89:T92 S99:T102 S109:T112 S119:T122 S129:T132 S139:T142 S149:T152 S159:T162 S169:T172 S179:T182 S189:T192 S199:T201">
    <cfRule type="cellIs" dxfId="21" priority="184" stopIfTrue="1" operator="greaterThan">
      <formula>"ko đạt"</formula>
    </cfRule>
  </conditionalFormatting>
  <conditionalFormatting sqref="S24:S25 S34:S35 S44:S45 S54:S55 S64:S65 S74:S75 S84:S85 S94:S95 S104:S105 S114:S115 S124:S125 S134:S135 S144:S145 S154:S155 S164:S165 S174:S175 S184:S185 S194:S195 T28 T38 T48 T58 T68 T78 T88 T98 T108 T118 T128 T138 T148 T158 T168 T178 T188 T198 S27:S28 S37:S38 S47:S48 S57:S58 S67:S68 S77:S78 S87:S88 S97:S98 S107:S108 S117:S118 S127:S128 S137:S138 S147:S148 S157:S158 S167:S168 S177:S178 S187:S188 S197:S198">
    <cfRule type="cellIs" dxfId="20" priority="183" stopIfTrue="1" operator="greaterThan">
      <formula>"ko đạt"</formula>
    </cfRule>
  </conditionalFormatting>
  <conditionalFormatting sqref="T24:T25 T34:T35 T44:T45 T54:T55 T64:T65 T74:T75 T84:T85 T94:T95 T104:T105 T114:T115 T124:T125 T134:T135 T144:T145 T154:T155 T164:T165 T174:T175 T184:T185 T194:T195 T27 T37 T47 T57 T67 T77 T87 T97 T107 T117 T127 T137 T147 T157 T167 T177 T187 T197">
    <cfRule type="cellIs" dxfId="19" priority="182" stopIfTrue="1" operator="greaterThan">
      <formula>"ko đạt"</formula>
    </cfRule>
  </conditionalFormatting>
  <conditionalFormatting sqref="U26:V26 U36:V36 U46:V46 U56:V56 U66:V66 U76:V76 U86:V86 U96:V96 U106:V106 U116:V116 U126:V126 U136:V136 U146:V146 U156:V156 U166:V166 U176:V176 U186:V186 U196:V196">
    <cfRule type="cellIs" dxfId="18" priority="177" stopIfTrue="1" operator="greaterThan">
      <formula>"ko đạt"</formula>
    </cfRule>
  </conditionalFormatting>
  <conditionalFormatting sqref="G21:H22 G29:H32 G39:H42 G49:H52 G59:H62 G69:H72 G79:H82 G89:H92 G99:H102 G109:H112 G119:H122 G129:H132 G139:H142 G149:H152 G159:H162 G169:H172 G179:H182 G189:H192 G199:H201">
    <cfRule type="cellIs" dxfId="17" priority="176" stopIfTrue="1" operator="greaterThan">
      <formula>"ko đạt"</formula>
    </cfRule>
  </conditionalFormatting>
  <conditionalFormatting sqref="G24:G25 G34:G35 G44:G45 G54:G55 G64:G65 G74:G75 G84:G85 G94:G95 G104:G105 G114:G115 G124:G125 G134:G135 G144:G145 G154:G155 G164:G165 G174:G175 G184:G185 G194:G195 H28 H38 H48 H58 H68 H78 H88 H98 H108 H118 H128 H138 H148 H158 H168 H178 H188 H198 G27:G28 G37:G38 G47:G48 G57:G58 G67:G68 G77:G78 G87:G88 G97:G98 G107:G108 G117:G118 G127:G128 G137:G138 G147:G148 G157:G158 G167:G168 G177:G178 G187:G188 G197:G198">
    <cfRule type="cellIs" dxfId="16" priority="175" stopIfTrue="1" operator="greaterThan">
      <formula>"ko đạt"</formula>
    </cfRule>
  </conditionalFormatting>
  <conditionalFormatting sqref="H24:H25 H34:H35 H44:H45 H54:H55 H64:H65 H74:H75 H84:H85 H94:H95 H104:H105 H114:H115 H124:H125 H134:H135 H144:H145 H154:H155 H164:H165 H174:H175 H184:H185 H194:H195 H27 H37 H47 H57 H67 H77 H87 H97 H107 H117 H127 H137 H147 H157 H167 H177 H187 H197">
    <cfRule type="cellIs" dxfId="15" priority="174" stopIfTrue="1" operator="greaterThan">
      <formula>"ko đạt"</formula>
    </cfRule>
  </conditionalFormatting>
  <conditionalFormatting sqref="G26:H26 G36:H36 G46:H46 G56:H56 G66:H66 G76:H76 G86:H86 G96:H96 G106:H106 G116:H116 G126:H126 G136:H136 G146:H146 G156:H156 G166:H166 G176:H176 G186:H186 G196:H196">
    <cfRule type="cellIs" dxfId="14" priority="173" stopIfTrue="1" operator="greaterThan">
      <formula>"ko đạt"</formula>
    </cfRule>
  </conditionalFormatting>
  <conditionalFormatting sqref="I21:J22 I29:J32 I39:J42 I49:J52 I59:J62 I69:J72 I79:J82 I89:J92 I99:J102 I109:J112 I119:J122 I129:J132 I139:J142 I149:J152 I159:J162 I169:J172 I179:J182 I189:J192 I199:J201">
    <cfRule type="cellIs" dxfId="13" priority="172" stopIfTrue="1" operator="greaterThan">
      <formula>"ko đạt"</formula>
    </cfRule>
  </conditionalFormatting>
  <conditionalFormatting sqref="I24:I25 I34:I35 I44:I45 I54:I55 I64:I65 I74:I75 I84:I85 I94:I95 I104:I105 I114:I115 I124:I125 I134:I135 I144:I145 I154:I155 I164:I165 I174:I175 I184:I185 I194:I195 J28 J38 J48 J58 J68 J78 J88 J98 J108 J118 J128 J138 J148 J158 J168 J178 J188 J198 I27:I28 I37:I38 I47:I48 I57:I58 I67:I68 I77:I78 I87:I88 I97:I98 I107:I108 I117:I118 I127:I128 I137:I138 I147:I148 I157:I158 I167:I168 I177:I178 I187:I188 I197:I198">
    <cfRule type="cellIs" dxfId="12" priority="171" stopIfTrue="1" operator="greaterThan">
      <formula>"ko đạt"</formula>
    </cfRule>
  </conditionalFormatting>
  <conditionalFormatting sqref="J24:J25 J34:J35 J44:J45 J54:J55 J64:J65 J74:J75 J84:J85 J94:J95 J104:J105 J114:J115 J124:J125 J134:J135 J144:J145 J154:J155 J164:J165 J174:J175 J184:J185 J194:J195 J27 J37 J47 J57 J67 J77 J87 J97 J107 J117 J127 J137 J147 J157 J167 J177 J187 J197">
    <cfRule type="cellIs" dxfId="11" priority="170" stopIfTrue="1" operator="greaterThan">
      <formula>"ko đạt"</formula>
    </cfRule>
  </conditionalFormatting>
  <conditionalFormatting sqref="I26:J26 I36:J36 I46:J46 I56:J56 I66:J66 I76:J76 I86:J86 I96:J96 I106:J106 I116:J116 I126:J126 I136:J136 I146:J146 I156:J156 I166:J166 I176:J176 I186:J186 I196:J196">
    <cfRule type="cellIs" dxfId="10" priority="169" stopIfTrue="1" operator="greaterThan">
      <formula>"ko đạt"</formula>
    </cfRule>
  </conditionalFormatting>
  <conditionalFormatting sqref="K21:L22 K29:L32 K39:L42 K49:L52 K59:L62 K69:L72 K79:L82 K89:L92 K99:L102 K109:L112 K119:L122 K129:L132 K139:L142 K149:L152 K159:L162 K169:L172 K179:L182 K189:L192 K199:L201">
    <cfRule type="cellIs" dxfId="9" priority="168" stopIfTrue="1" operator="greaterThan">
      <formula>"ko đạt"</formula>
    </cfRule>
  </conditionalFormatting>
  <conditionalFormatting sqref="K24:K25 K34:K35 K44:K45 K54:K55 K64:K65 K74:K75 K84:K85 K94:K95 K104:K105 K114:K115 K124:K125 K134:K135 K144:K145 K154:K155 K164:K165 K174:K175 K184:K185 K194:K195 L28 L38 L48 L58 L68 L78 L88 L98 L108 L118 L128 L138 L148 L158 L168 L178 L188 L198 K27:K28 K37:K38 K47:K48 K57:K58 K67:K68 K77:K78 K87:K88 K97:K98 K107:K108 K117:K118 K127:K128 K137:K138 K147:K148 K157:K158 K167:K168 K177:K178 K187:K188 K197:K198">
    <cfRule type="cellIs" dxfId="8" priority="167" stopIfTrue="1" operator="greaterThan">
      <formula>"ko đạt"</formula>
    </cfRule>
  </conditionalFormatting>
  <conditionalFormatting sqref="L24:L25 L34:L35 L44:L45 L54:L55 L64:L65 L74:L75 L84:L85 L94:L95 L104:L105 L114:L115 L124:L125 L134:L135 L144:L145 L154:L155 L164:L165 L174:L175 L184:L185 L194:L195 L27 L37 L47 L57 L67 L77 L87 L97 L107 L117 L127 L137 L147 L157 L167 L177 L187 L197">
    <cfRule type="cellIs" dxfId="7" priority="166" stopIfTrue="1" operator="greaterThan">
      <formula>"ko đạt"</formula>
    </cfRule>
  </conditionalFormatting>
  <conditionalFormatting sqref="K26:L26 K36:L36 K46:L46 K56:L56 K66:L66 K76:L76 K86:L86 K96:L96 K106:L106 K116:L116 K126:L126 K136:L136 K146:L146 K156:L156 K166:L166 K176:L176 K186:L186 K196:L196">
    <cfRule type="cellIs" dxfId="6" priority="165" stopIfTrue="1" operator="greaterThan">
      <formula>"ko đạt"</formula>
    </cfRule>
  </conditionalFormatting>
  <conditionalFormatting sqref="M21:N22 M29:N32 M39:N42 M49:N52 M59:N62 M69:N72 M79:N82 M89:N92 M99:N102 M109:N112 M119:N122 M129:N132 M139:N142 M149:N152 M159:N162 M169:N172 M179:N182 M189:N192 M199:N201">
    <cfRule type="cellIs" dxfId="5" priority="164" stopIfTrue="1" operator="greaterThan">
      <formula>"ko đạt"</formula>
    </cfRule>
  </conditionalFormatting>
  <conditionalFormatting sqref="M24:M25 M34:M35 M44:M45 M54:M55 M64:M65 M74:M75 M84:M85 M94:M95 M104:M105 M114:M115 M124:M125 M134:M135 M144:M145 M154:M155 M164:M165 M174:M175 M184:M185 M194:M195 N28 N38 N48 N58 N68 N78 N88 N98 N108 N118 N128 N138 N148 N158 N168 N178 N188 N198 M27:M28 M37:M38 M47:M48 M57:M58 M67:M68 M77:M78 M87:M88 M97:M98 M107:M108 M117:M118 M127:M128 M137:M138 M147:M148 M157:M158 M167:M168 M177:M178 M187:M188 M197:M198">
    <cfRule type="cellIs" dxfId="4" priority="163" stopIfTrue="1" operator="greaterThan">
      <formula>"ko đạt"</formula>
    </cfRule>
  </conditionalFormatting>
  <conditionalFormatting sqref="N24:N25 N34:N35 N44:N45 N54:N55 N64:N65 N74:N75 N84:N85 N94:N95 N104:N105 N114:N115 N124:N125 N134:N135 N144:N145 N154:N155 N164:N165 N174:N175 N184:N185 N194:N195 N27 N37 N47 N57 N67 N77 N87 N97 N107 N117 N127 N137 N147 N157 N167 N177 N187 N197">
    <cfRule type="cellIs" dxfId="3" priority="162" stopIfTrue="1" operator="greaterThan">
      <formula>"ko đạt"</formula>
    </cfRule>
  </conditionalFormatting>
  <conditionalFormatting sqref="M26:N26 M36:N36 M46:N46 M56:N56 M66:N66 M76:N76 M86:N86 M96:N96 M106:N106 M116:N116 M126:N126 M136:N136 M146:N146 M156:N156 M166:N166 M176:N176 M186:N186 M196:N196">
    <cfRule type="cellIs" dxfId="2" priority="161" stopIfTrue="1" operator="greaterThan">
      <formula>"ko đạt"</formula>
    </cfRule>
  </conditionalFormatting>
  <conditionalFormatting sqref="G28 G38 G48 G58 G68 G78 G88 G98 G108 G118 G128 G138 G148 G158 G168 G178 G188 G198">
    <cfRule type="cellIs" dxfId="1" priority="159" stopIfTrue="1" operator="greaterThan">
      <formula>"ko đạt"</formula>
    </cfRule>
  </conditionalFormatting>
  <conditionalFormatting sqref="P202">
    <cfRule type="cellIs" dxfId="0" priority="1" stopIfTrue="1" operator="greaterThan">
      <formula>"ko đạt"</formula>
    </cfRule>
  </conditionalFormatting>
  <pageMargins left="0.19685039370078741" right="0" top="0.59055118110236227" bottom="0.47244094488188981" header="0" footer="0"/>
  <pageSetup paperSize="9" scale="70" orientation="landscape" r:id="rId1"/>
  <headerFooter>
    <oddFooter>&amp;C&amp;9&amp;P/&amp;N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opLeftCell="A19" workbookViewId="0">
      <selection activeCell="D45" sqref="D45:F45"/>
    </sheetView>
  </sheetViews>
  <sheetFormatPr defaultRowHeight="16.5"/>
  <cols>
    <col min="1" max="1" width="6" style="28" customWidth="1"/>
    <col min="2" max="2" width="24.7109375" style="27" customWidth="1"/>
    <col min="3" max="3" width="17.42578125" style="27" customWidth="1"/>
    <col min="4" max="4" width="19.85546875" style="27" customWidth="1"/>
    <col min="5" max="5" width="17.140625" style="27" customWidth="1"/>
    <col min="6" max="6" width="13.7109375" style="28" customWidth="1"/>
    <col min="7" max="16384" width="9.140625" style="27"/>
  </cols>
  <sheetData>
    <row r="1" spans="1:8" s="24" customFormat="1" ht="15.75">
      <c r="A1" s="322" t="s">
        <v>39</v>
      </c>
      <c r="B1" s="322"/>
      <c r="C1" s="322"/>
      <c r="D1" s="322" t="s">
        <v>40</v>
      </c>
      <c r="E1" s="322"/>
      <c r="F1" s="322"/>
      <c r="G1" s="22"/>
      <c r="H1" s="23"/>
    </row>
    <row r="2" spans="1:8" s="24" customFormat="1">
      <c r="A2" s="323" t="s">
        <v>41</v>
      </c>
      <c r="B2" s="323"/>
      <c r="C2" s="323"/>
      <c r="D2" s="324" t="s">
        <v>42</v>
      </c>
      <c r="E2" s="324"/>
      <c r="F2" s="324"/>
      <c r="G2" s="25"/>
      <c r="H2" s="25"/>
    </row>
    <row r="3" spans="1:8" s="24" customFormat="1" ht="15.75">
      <c r="A3" s="323" t="s">
        <v>43</v>
      </c>
      <c r="B3" s="323"/>
      <c r="C3" s="323"/>
      <c r="F3" s="23"/>
    </row>
    <row r="4" spans="1:8" s="24" customFormat="1" ht="15.75">
      <c r="A4" s="23"/>
      <c r="E4" s="24" t="s">
        <v>191</v>
      </c>
      <c r="F4" s="23"/>
    </row>
    <row r="5" spans="1:8" s="24" customFormat="1" ht="36" customHeight="1">
      <c r="A5" s="312" t="s">
        <v>44</v>
      </c>
      <c r="B5" s="312"/>
      <c r="C5" s="312"/>
      <c r="D5" s="312"/>
      <c r="E5" s="312"/>
      <c r="F5" s="312"/>
    </row>
    <row r="6" spans="1:8" ht="21.75" customHeight="1">
      <c r="A6" s="25" t="s">
        <v>45</v>
      </c>
      <c r="B6" s="26" t="s">
        <v>46</v>
      </c>
    </row>
    <row r="7" spans="1:8" s="29" customFormat="1" ht="27" customHeight="1">
      <c r="B7" s="30" t="s">
        <v>47</v>
      </c>
      <c r="F7" s="31"/>
    </row>
    <row r="9" spans="1:8" s="29" customFormat="1" ht="24" customHeight="1">
      <c r="A9" s="313" t="s">
        <v>29</v>
      </c>
      <c r="B9" s="314" t="s">
        <v>48</v>
      </c>
      <c r="C9" s="317" t="s">
        <v>49</v>
      </c>
      <c r="D9" s="318"/>
      <c r="E9" s="319"/>
      <c r="F9" s="313" t="s">
        <v>50</v>
      </c>
    </row>
    <row r="10" spans="1:8" s="31" customFormat="1" ht="21" customHeight="1">
      <c r="A10" s="313"/>
      <c r="B10" s="315"/>
      <c r="C10" s="32" t="s">
        <v>51</v>
      </c>
      <c r="D10" s="32" t="s">
        <v>52</v>
      </c>
      <c r="E10" s="32" t="s">
        <v>53</v>
      </c>
      <c r="F10" s="313"/>
    </row>
    <row r="11" spans="1:8" s="35" customFormat="1" ht="63" customHeight="1">
      <c r="A11" s="33">
        <v>1</v>
      </c>
      <c r="B11" s="34" t="s">
        <v>54</v>
      </c>
      <c r="C11" s="34" t="s">
        <v>55</v>
      </c>
      <c r="D11" s="34" t="s">
        <v>56</v>
      </c>
      <c r="E11" s="34" t="s">
        <v>57</v>
      </c>
      <c r="F11" s="33">
        <v>5</v>
      </c>
    </row>
    <row r="12" spans="1:8" s="35" customFormat="1" ht="45.75" customHeight="1">
      <c r="A12" s="33">
        <v>2</v>
      </c>
      <c r="B12" s="34" t="s">
        <v>58</v>
      </c>
      <c r="C12" s="34" t="s">
        <v>59</v>
      </c>
      <c r="D12" s="34" t="s">
        <v>60</v>
      </c>
      <c r="E12" s="34" t="s">
        <v>61</v>
      </c>
      <c r="F12" s="33">
        <v>4</v>
      </c>
    </row>
    <row r="13" spans="1:8" s="35" customFormat="1" ht="36.75" customHeight="1">
      <c r="A13" s="33">
        <v>3</v>
      </c>
      <c r="B13" s="34" t="s">
        <v>62</v>
      </c>
      <c r="C13" s="34" t="s">
        <v>63</v>
      </c>
      <c r="D13" s="34" t="s">
        <v>64</v>
      </c>
      <c r="E13" s="34" t="s">
        <v>65</v>
      </c>
      <c r="F13" s="33">
        <v>4</v>
      </c>
    </row>
    <row r="14" spans="1:8" s="35" customFormat="1" ht="33.75" customHeight="1">
      <c r="A14" s="33">
        <v>4</v>
      </c>
      <c r="B14" s="34" t="s">
        <v>66</v>
      </c>
      <c r="C14" s="34" t="s">
        <v>67</v>
      </c>
      <c r="D14" s="34" t="s">
        <v>68</v>
      </c>
      <c r="E14" s="34" t="s">
        <v>69</v>
      </c>
      <c r="F14" s="33">
        <v>2</v>
      </c>
    </row>
    <row r="15" spans="1:8" s="35" customFormat="1" ht="51" customHeight="1">
      <c r="A15" s="33">
        <v>5</v>
      </c>
      <c r="B15" s="34" t="s">
        <v>70</v>
      </c>
      <c r="C15" s="34" t="s">
        <v>71</v>
      </c>
      <c r="D15" s="34" t="s">
        <v>72</v>
      </c>
      <c r="E15" s="34" t="s">
        <v>73</v>
      </c>
      <c r="F15" s="33">
        <v>1</v>
      </c>
    </row>
    <row r="16" spans="1:8" s="35" customFormat="1" ht="44.25" customHeight="1">
      <c r="A16" s="33">
        <v>6</v>
      </c>
      <c r="B16" s="34" t="s">
        <v>74</v>
      </c>
      <c r="C16" s="34" t="s">
        <v>75</v>
      </c>
      <c r="D16" s="34" t="s">
        <v>76</v>
      </c>
      <c r="E16" s="34" t="s">
        <v>77</v>
      </c>
      <c r="F16" s="33">
        <v>1</v>
      </c>
    </row>
    <row r="17" spans="1:8" s="35" customFormat="1" ht="33">
      <c r="A17" s="33">
        <v>7</v>
      </c>
      <c r="B17" s="34" t="s">
        <v>78</v>
      </c>
      <c r="C17" s="34" t="s">
        <v>79</v>
      </c>
      <c r="D17" s="34" t="s">
        <v>80</v>
      </c>
      <c r="E17" s="34" t="s">
        <v>81</v>
      </c>
      <c r="F17" s="33">
        <v>1</v>
      </c>
    </row>
    <row r="18" spans="1:8" s="35" customFormat="1" ht="27" customHeight="1">
      <c r="A18" s="33">
        <v>8</v>
      </c>
      <c r="B18" s="34" t="s">
        <v>82</v>
      </c>
      <c r="C18" s="34" t="s">
        <v>83</v>
      </c>
      <c r="D18" s="34" t="s">
        <v>84</v>
      </c>
      <c r="E18" s="34" t="s">
        <v>85</v>
      </c>
      <c r="F18" s="33">
        <v>1</v>
      </c>
    </row>
    <row r="19" spans="1:8" s="35" customFormat="1" ht="56.25" customHeight="1">
      <c r="A19" s="33">
        <v>9</v>
      </c>
      <c r="B19" s="34" t="s">
        <v>86</v>
      </c>
      <c r="C19" s="34" t="s">
        <v>87</v>
      </c>
      <c r="D19" s="34" t="s">
        <v>88</v>
      </c>
      <c r="E19" s="34" t="s">
        <v>89</v>
      </c>
      <c r="F19" s="33">
        <v>1</v>
      </c>
    </row>
    <row r="20" spans="1:8" s="38" customFormat="1" ht="21.75" customHeight="1">
      <c r="A20" s="317" t="s">
        <v>90</v>
      </c>
      <c r="B20" s="319"/>
      <c r="C20" s="36"/>
      <c r="D20" s="36"/>
      <c r="E20" s="36"/>
      <c r="F20" s="37">
        <f>SUM(F11:F19)</f>
        <v>20</v>
      </c>
    </row>
    <row r="21" spans="1:8">
      <c r="A21" s="320" t="s">
        <v>91</v>
      </c>
      <c r="B21" s="320"/>
    </row>
    <row r="22" spans="1:8">
      <c r="B22" s="321" t="s">
        <v>92</v>
      </c>
      <c r="C22" s="321"/>
      <c r="D22" s="321"/>
      <c r="E22" s="321"/>
    </row>
    <row r="23" spans="1:8">
      <c r="B23" s="316" t="s">
        <v>93</v>
      </c>
      <c r="C23" s="316"/>
      <c r="D23" s="316"/>
      <c r="E23" s="316"/>
      <c r="F23" s="316"/>
      <c r="G23" s="316"/>
      <c r="H23" s="316"/>
    </row>
    <row r="24" spans="1:8">
      <c r="B24" s="39" t="s">
        <v>94</v>
      </c>
    </row>
    <row r="26" spans="1:8" s="38" customFormat="1" hidden="1">
      <c r="A26" s="25" t="s">
        <v>95</v>
      </c>
      <c r="B26" s="26" t="s">
        <v>96</v>
      </c>
      <c r="F26" s="25"/>
    </row>
    <row r="27" spans="1:8" hidden="1">
      <c r="B27" s="311" t="s">
        <v>97</v>
      </c>
      <c r="C27" s="311"/>
      <c r="D27" s="311"/>
      <c r="E27" s="311"/>
      <c r="F27" s="311"/>
    </row>
    <row r="28" spans="1:8" hidden="1">
      <c r="B28" s="311" t="s">
        <v>98</v>
      </c>
      <c r="C28" s="311"/>
      <c r="D28" s="311"/>
      <c r="E28" s="311"/>
      <c r="F28" s="311"/>
    </row>
    <row r="29" spans="1:8" s="38" customFormat="1" hidden="1">
      <c r="A29" s="25" t="s">
        <v>99</v>
      </c>
      <c r="B29" s="26" t="s">
        <v>100</v>
      </c>
      <c r="F29" s="25"/>
    </row>
    <row r="30" spans="1:8" hidden="1">
      <c r="B30" s="311" t="s">
        <v>101</v>
      </c>
      <c r="C30" s="311"/>
      <c r="D30" s="311"/>
      <c r="E30" s="311"/>
      <c r="F30" s="311"/>
    </row>
    <row r="31" spans="1:8" s="38" customFormat="1" hidden="1">
      <c r="A31" s="25" t="s">
        <v>102</v>
      </c>
      <c r="B31" s="26" t="s">
        <v>103</v>
      </c>
      <c r="F31" s="25"/>
    </row>
    <row r="32" spans="1:8" hidden="1">
      <c r="B32" s="311" t="s">
        <v>104</v>
      </c>
      <c r="C32" s="311"/>
      <c r="D32" s="311"/>
      <c r="E32" s="311"/>
    </row>
    <row r="33" spans="1:6" s="38" customFormat="1" hidden="1">
      <c r="A33" s="25" t="s">
        <v>105</v>
      </c>
      <c r="B33" s="26" t="s">
        <v>106</v>
      </c>
      <c r="F33" s="25"/>
    </row>
    <row r="34" spans="1:6" hidden="1">
      <c r="B34" s="311" t="s">
        <v>107</v>
      </c>
      <c r="C34" s="311"/>
      <c r="D34" s="311"/>
      <c r="E34" s="311"/>
    </row>
    <row r="35" spans="1:6" s="38" customFormat="1" hidden="1">
      <c r="A35" s="25" t="s">
        <v>108</v>
      </c>
      <c r="B35" s="26" t="s">
        <v>109</v>
      </c>
      <c r="F35" s="25"/>
    </row>
    <row r="36" spans="1:6" hidden="1">
      <c r="B36" s="311" t="s">
        <v>110</v>
      </c>
      <c r="C36" s="311"/>
      <c r="D36" s="311"/>
      <c r="E36" s="311"/>
    </row>
    <row r="37" spans="1:6" hidden="1">
      <c r="B37" s="39" t="s">
        <v>111</v>
      </c>
    </row>
    <row r="39" spans="1:6">
      <c r="B39" s="120" t="s">
        <v>226</v>
      </c>
      <c r="D39" s="310" t="s">
        <v>230</v>
      </c>
      <c r="E39" s="310"/>
      <c r="F39" s="310"/>
    </row>
    <row r="40" spans="1:6">
      <c r="B40" s="28" t="s">
        <v>163</v>
      </c>
      <c r="D40" s="310" t="s">
        <v>164</v>
      </c>
      <c r="E40" s="310"/>
      <c r="F40" s="310"/>
    </row>
    <row r="44" spans="1:6">
      <c r="A44" s="120"/>
      <c r="F44" s="120"/>
    </row>
    <row r="45" spans="1:6">
      <c r="B45" s="28" t="s">
        <v>30</v>
      </c>
      <c r="D45" s="310" t="s">
        <v>31</v>
      </c>
      <c r="E45" s="310"/>
      <c r="F45" s="310"/>
    </row>
  </sheetData>
  <mergeCells count="23">
    <mergeCell ref="A1:C1"/>
    <mergeCell ref="D1:F1"/>
    <mergeCell ref="A2:C2"/>
    <mergeCell ref="D2:F2"/>
    <mergeCell ref="A3:C3"/>
    <mergeCell ref="A5:F5"/>
    <mergeCell ref="A9:A10"/>
    <mergeCell ref="B9:B10"/>
    <mergeCell ref="B23:H23"/>
    <mergeCell ref="B27:F27"/>
    <mergeCell ref="C9:E9"/>
    <mergeCell ref="F9:F10"/>
    <mergeCell ref="A20:B20"/>
    <mergeCell ref="A21:B21"/>
    <mergeCell ref="B22:E22"/>
    <mergeCell ref="D39:F39"/>
    <mergeCell ref="D40:F40"/>
    <mergeCell ref="D45:F45"/>
    <mergeCell ref="B28:F28"/>
    <mergeCell ref="B30:F30"/>
    <mergeCell ref="B32:E32"/>
    <mergeCell ref="B34:E34"/>
    <mergeCell ref="B36:E36"/>
  </mergeCells>
  <pageMargins left="0" right="0" top="0" bottom="0"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opLeftCell="A16" workbookViewId="0">
      <selection activeCell="K11" sqref="K11"/>
    </sheetView>
  </sheetViews>
  <sheetFormatPr defaultRowHeight="16.5"/>
  <cols>
    <col min="1" max="1" width="6" style="76" customWidth="1"/>
    <col min="2" max="2" width="24.7109375" style="27" customWidth="1"/>
    <col min="3" max="3" width="7.5703125" style="27" customWidth="1"/>
    <col min="4" max="4" width="7.7109375" style="27" customWidth="1"/>
    <col min="5" max="5" width="8.42578125" style="27" customWidth="1"/>
    <col min="6" max="6" width="7.85546875" style="27" customWidth="1"/>
    <col min="7" max="7" width="13.7109375" style="76" customWidth="1"/>
    <col min="8" max="8" width="20.28515625" style="27" customWidth="1"/>
    <col min="9" max="16384" width="9.140625" style="27"/>
  </cols>
  <sheetData>
    <row r="1" spans="1:9" s="24" customFormat="1" ht="15.75">
      <c r="A1" s="322" t="s">
        <v>39</v>
      </c>
      <c r="B1" s="322"/>
      <c r="C1" s="322"/>
      <c r="D1" s="322" t="s">
        <v>40</v>
      </c>
      <c r="E1" s="322"/>
      <c r="F1" s="322"/>
      <c r="G1" s="322"/>
      <c r="H1" s="322"/>
      <c r="I1" s="79"/>
    </row>
    <row r="2" spans="1:9" s="24" customFormat="1">
      <c r="A2" s="323" t="s">
        <v>41</v>
      </c>
      <c r="B2" s="323"/>
      <c r="C2" s="323"/>
      <c r="D2" s="324" t="s">
        <v>42</v>
      </c>
      <c r="E2" s="324"/>
      <c r="F2" s="324"/>
      <c r="G2" s="324"/>
      <c r="H2" s="324"/>
      <c r="I2" s="80"/>
    </row>
    <row r="3" spans="1:9" s="24" customFormat="1" ht="15.75">
      <c r="A3" s="323" t="s">
        <v>43</v>
      </c>
      <c r="B3" s="323"/>
      <c r="C3" s="323"/>
      <c r="G3" s="79"/>
    </row>
    <row r="4" spans="1:9" s="24" customFormat="1" ht="15.75">
      <c r="A4" s="79"/>
      <c r="G4" s="79" t="s">
        <v>192</v>
      </c>
      <c r="H4" s="24" t="s">
        <v>193</v>
      </c>
    </row>
    <row r="5" spans="1:9" s="24" customFormat="1" ht="36" customHeight="1">
      <c r="A5" s="312" t="s">
        <v>165</v>
      </c>
      <c r="B5" s="312"/>
      <c r="C5" s="312"/>
      <c r="D5" s="312"/>
      <c r="E5" s="312"/>
      <c r="F5" s="312"/>
      <c r="G5" s="312"/>
      <c r="H5" s="312"/>
    </row>
    <row r="6" spans="1:9" ht="21.75" customHeight="1">
      <c r="A6" s="80" t="s">
        <v>45</v>
      </c>
      <c r="B6" s="26" t="s">
        <v>180</v>
      </c>
    </row>
    <row r="7" spans="1:9" s="29" customFormat="1" ht="27" customHeight="1">
      <c r="B7" s="30" t="s">
        <v>166</v>
      </c>
      <c r="G7" s="31"/>
    </row>
    <row r="9" spans="1:9" s="29" customFormat="1" ht="32.25" customHeight="1">
      <c r="A9" s="313" t="s">
        <v>29</v>
      </c>
      <c r="B9" s="314" t="s">
        <v>48</v>
      </c>
      <c r="C9" s="325" t="s">
        <v>173</v>
      </c>
      <c r="D9" s="326"/>
      <c r="E9" s="326"/>
      <c r="F9" s="327"/>
      <c r="G9" s="314" t="s">
        <v>172</v>
      </c>
      <c r="H9" s="313" t="s">
        <v>179</v>
      </c>
    </row>
    <row r="10" spans="1:9" s="31" customFormat="1" ht="21" customHeight="1">
      <c r="A10" s="313"/>
      <c r="B10" s="315"/>
      <c r="C10" s="32" t="s">
        <v>174</v>
      </c>
      <c r="D10" s="32" t="s">
        <v>175</v>
      </c>
      <c r="E10" s="32" t="s">
        <v>176</v>
      </c>
      <c r="F10" s="32" t="s">
        <v>181</v>
      </c>
      <c r="G10" s="315"/>
      <c r="H10" s="313"/>
    </row>
    <row r="11" spans="1:9" s="35" customFormat="1" ht="103.5" customHeight="1">
      <c r="A11" s="33">
        <v>1</v>
      </c>
      <c r="B11" s="34" t="s">
        <v>167</v>
      </c>
      <c r="C11" s="34">
        <v>100</v>
      </c>
      <c r="D11" s="34">
        <v>100</v>
      </c>
      <c r="E11" s="34">
        <v>100</v>
      </c>
      <c r="F11" s="34">
        <v>100</v>
      </c>
      <c r="G11" s="88">
        <f t="shared" ref="G11:G16" si="0">AVERAGE(C11:F11)</f>
        <v>100</v>
      </c>
      <c r="H11" s="85" t="s">
        <v>177</v>
      </c>
    </row>
    <row r="12" spans="1:9" s="35" customFormat="1" ht="56.25" customHeight="1">
      <c r="A12" s="33">
        <v>2</v>
      </c>
      <c r="B12" s="34" t="s">
        <v>168</v>
      </c>
      <c r="C12" s="34">
        <v>90</v>
      </c>
      <c r="D12" s="34">
        <v>90</v>
      </c>
      <c r="E12" s="34">
        <v>95</v>
      </c>
      <c r="F12" s="34">
        <v>80</v>
      </c>
      <c r="G12" s="86">
        <f t="shared" si="0"/>
        <v>88.75</v>
      </c>
      <c r="H12" s="83"/>
    </row>
    <row r="13" spans="1:9" s="35" customFormat="1" ht="45.75" customHeight="1">
      <c r="A13" s="33">
        <v>3</v>
      </c>
      <c r="B13" s="34" t="s">
        <v>169</v>
      </c>
      <c r="C13" s="34">
        <v>90</v>
      </c>
      <c r="D13" s="34">
        <v>85</v>
      </c>
      <c r="E13" s="34">
        <v>85</v>
      </c>
      <c r="F13" s="34">
        <v>85</v>
      </c>
      <c r="G13" s="86">
        <f t="shared" si="0"/>
        <v>86.25</v>
      </c>
      <c r="H13" s="83"/>
    </row>
    <row r="14" spans="1:9" s="35" customFormat="1" ht="68.25" customHeight="1">
      <c r="A14" s="33">
        <v>4</v>
      </c>
      <c r="B14" s="34" t="s">
        <v>170</v>
      </c>
      <c r="C14" s="34">
        <v>90</v>
      </c>
      <c r="D14" s="34">
        <v>85</v>
      </c>
      <c r="E14" s="34">
        <v>80</v>
      </c>
      <c r="F14" s="34">
        <v>75</v>
      </c>
      <c r="G14" s="86">
        <f t="shared" si="0"/>
        <v>82.5</v>
      </c>
      <c r="H14" s="83"/>
    </row>
    <row r="15" spans="1:9" s="35" customFormat="1" ht="28.5" customHeight="1">
      <c r="A15" s="33">
        <v>5</v>
      </c>
      <c r="B15" s="34" t="s">
        <v>171</v>
      </c>
      <c r="C15" s="34">
        <v>95</v>
      </c>
      <c r="D15" s="34">
        <v>95</v>
      </c>
      <c r="E15" s="34">
        <v>95</v>
      </c>
      <c r="F15" s="34">
        <v>95</v>
      </c>
      <c r="G15" s="86">
        <f t="shared" si="0"/>
        <v>95</v>
      </c>
      <c r="H15" s="83"/>
    </row>
    <row r="16" spans="1:9" s="35" customFormat="1" ht="49.5" customHeight="1">
      <c r="A16" s="33">
        <v>6</v>
      </c>
      <c r="B16" s="34" t="s">
        <v>178</v>
      </c>
      <c r="C16" s="34">
        <v>100</v>
      </c>
      <c r="D16" s="34">
        <v>100</v>
      </c>
      <c r="E16" s="34">
        <v>100</v>
      </c>
      <c r="F16" s="34">
        <v>100</v>
      </c>
      <c r="G16" s="86">
        <f t="shared" si="0"/>
        <v>100</v>
      </c>
      <c r="H16" s="83"/>
    </row>
    <row r="17" spans="1:8" s="38" customFormat="1" ht="28.5" customHeight="1">
      <c r="A17" s="317" t="s">
        <v>172</v>
      </c>
      <c r="B17" s="319"/>
      <c r="C17" s="36"/>
      <c r="D17" s="36"/>
      <c r="E17" s="36"/>
      <c r="F17" s="36"/>
      <c r="G17" s="87">
        <f>AVERAGE(G11:G16)</f>
        <v>92.083333333333329</v>
      </c>
      <c r="H17" s="84"/>
    </row>
    <row r="18" spans="1:8">
      <c r="A18" s="320" t="s">
        <v>91</v>
      </c>
      <c r="B18" s="320"/>
    </row>
    <row r="19" spans="1:8">
      <c r="B19" s="311" t="s">
        <v>184</v>
      </c>
      <c r="C19" s="321"/>
      <c r="D19" s="321"/>
      <c r="E19" s="321"/>
      <c r="F19" s="78"/>
    </row>
    <row r="20" spans="1:8" s="38" customFormat="1" hidden="1">
      <c r="A20" s="80" t="s">
        <v>95</v>
      </c>
      <c r="B20" s="26" t="s">
        <v>96</v>
      </c>
      <c r="G20" s="80"/>
    </row>
    <row r="21" spans="1:8" hidden="1">
      <c r="B21" s="311" t="s">
        <v>97</v>
      </c>
      <c r="C21" s="311"/>
      <c r="D21" s="311"/>
      <c r="E21" s="311"/>
      <c r="F21" s="311"/>
      <c r="G21" s="311"/>
    </row>
    <row r="22" spans="1:8" hidden="1">
      <c r="B22" s="311" t="s">
        <v>98</v>
      </c>
      <c r="C22" s="311"/>
      <c r="D22" s="311"/>
      <c r="E22" s="311"/>
      <c r="F22" s="311"/>
      <c r="G22" s="311"/>
    </row>
    <row r="23" spans="1:8" s="38" customFormat="1" hidden="1">
      <c r="A23" s="80" t="s">
        <v>99</v>
      </c>
      <c r="B23" s="26" t="s">
        <v>100</v>
      </c>
      <c r="G23" s="80"/>
    </row>
    <row r="24" spans="1:8" hidden="1">
      <c r="B24" s="311" t="s">
        <v>101</v>
      </c>
      <c r="C24" s="311"/>
      <c r="D24" s="311"/>
      <c r="E24" s="311"/>
      <c r="F24" s="311"/>
      <c r="G24" s="311"/>
    </row>
    <row r="25" spans="1:8" s="38" customFormat="1" hidden="1">
      <c r="A25" s="80" t="s">
        <v>102</v>
      </c>
      <c r="B25" s="26" t="s">
        <v>103</v>
      </c>
      <c r="G25" s="80"/>
    </row>
    <row r="26" spans="1:8" hidden="1">
      <c r="B26" s="311" t="s">
        <v>104</v>
      </c>
      <c r="C26" s="311"/>
      <c r="D26" s="311"/>
      <c r="E26" s="311"/>
      <c r="F26" s="77"/>
    </row>
    <row r="27" spans="1:8" s="38" customFormat="1" hidden="1">
      <c r="A27" s="80" t="s">
        <v>105</v>
      </c>
      <c r="B27" s="26" t="s">
        <v>106</v>
      </c>
      <c r="G27" s="80"/>
    </row>
    <row r="28" spans="1:8" hidden="1">
      <c r="B28" s="311" t="s">
        <v>107</v>
      </c>
      <c r="C28" s="311"/>
      <c r="D28" s="311"/>
      <c r="E28" s="311"/>
      <c r="F28" s="77"/>
    </row>
    <row r="29" spans="1:8" s="38" customFormat="1" hidden="1">
      <c r="A29" s="80" t="s">
        <v>108</v>
      </c>
      <c r="B29" s="26" t="s">
        <v>109</v>
      </c>
      <c r="G29" s="80"/>
    </row>
    <row r="30" spans="1:8" hidden="1">
      <c r="B30" s="311" t="s">
        <v>110</v>
      </c>
      <c r="C30" s="311"/>
      <c r="D30" s="311"/>
      <c r="E30" s="311"/>
      <c r="F30" s="77"/>
    </row>
    <row r="31" spans="1:8" hidden="1">
      <c r="B31" s="39" t="s">
        <v>111</v>
      </c>
    </row>
    <row r="32" spans="1:8">
      <c r="B32" s="39" t="s">
        <v>183</v>
      </c>
      <c r="D32" s="38" t="s">
        <v>182</v>
      </c>
    </row>
    <row r="33" spans="1:8">
      <c r="A33" s="92"/>
      <c r="B33" s="39"/>
      <c r="D33" s="38"/>
      <c r="G33" s="92"/>
    </row>
    <row r="34" spans="1:8">
      <c r="A34" s="82"/>
      <c r="B34" s="39"/>
      <c r="D34" s="38"/>
      <c r="G34" s="82"/>
    </row>
    <row r="35" spans="1:8">
      <c r="B35" s="120" t="s">
        <v>226</v>
      </c>
      <c r="D35" s="310" t="s">
        <v>229</v>
      </c>
      <c r="E35" s="310"/>
      <c r="F35" s="310"/>
      <c r="G35" s="310"/>
      <c r="H35" s="310"/>
    </row>
    <row r="36" spans="1:8" s="38" customFormat="1">
      <c r="A36" s="81"/>
      <c r="B36" s="81" t="s">
        <v>163</v>
      </c>
      <c r="D36" s="324" t="s">
        <v>164</v>
      </c>
      <c r="E36" s="324"/>
      <c r="F36" s="324"/>
      <c r="G36" s="324"/>
      <c r="H36" s="324"/>
    </row>
    <row r="41" spans="1:8" s="38" customFormat="1">
      <c r="A41" s="80"/>
      <c r="B41" s="80" t="s">
        <v>30</v>
      </c>
      <c r="D41" s="324" t="s">
        <v>31</v>
      </c>
      <c r="E41" s="324"/>
      <c r="F41" s="324"/>
      <c r="G41" s="324"/>
      <c r="H41" s="324"/>
    </row>
  </sheetData>
  <mergeCells count="23">
    <mergeCell ref="A1:C1"/>
    <mergeCell ref="A2:C2"/>
    <mergeCell ref="A3:C3"/>
    <mergeCell ref="A5:H5"/>
    <mergeCell ref="D1:H1"/>
    <mergeCell ref="D2:H2"/>
    <mergeCell ref="A9:A10"/>
    <mergeCell ref="B9:B10"/>
    <mergeCell ref="G9:G10"/>
    <mergeCell ref="A17:B17"/>
    <mergeCell ref="A18:B18"/>
    <mergeCell ref="D41:H41"/>
    <mergeCell ref="C9:F9"/>
    <mergeCell ref="B19:E19"/>
    <mergeCell ref="B21:G21"/>
    <mergeCell ref="B22:G22"/>
    <mergeCell ref="B24:G24"/>
    <mergeCell ref="B26:E26"/>
    <mergeCell ref="B28:E28"/>
    <mergeCell ref="B30:E30"/>
    <mergeCell ref="H9:H10"/>
    <mergeCell ref="D35:H35"/>
    <mergeCell ref="D36:H36"/>
  </mergeCells>
  <pageMargins left="0.4"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Sơ đồ con rùa - S4</vt:lpstr>
      <vt:lpstr>Rui ro và cơ hoi</vt:lpstr>
      <vt:lpstr>KPI - S4</vt:lpstr>
      <vt:lpstr>Tiêu chí đánh giá nhà cung cấp</vt:lpstr>
      <vt:lpstr>NĂNG LỰC BỘ PHẬN CUNG TIÊU</vt:lpstr>
      <vt:lpstr>'KPI - S4'!Print_Titles</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2019-10-03T03:37:31Z</cp:lastPrinted>
  <dcterms:created xsi:type="dcterms:W3CDTF">2015-09-02T03:46:00Z</dcterms:created>
  <dcterms:modified xsi:type="dcterms:W3CDTF">2019-10-04T01:02:10Z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